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F88967B-4BDB-4405-8640-F1F6F2E1A778}" xr6:coauthVersionLast="45" xr6:coauthVersionMax="45" xr10:uidLastSave="{00000000-0000-0000-0000-000000000000}"/>
  <bookViews>
    <workbookView xWindow="-120" yWindow="-120" windowWidth="29040" windowHeight="15840" tabRatio="681" activeTab="1" xr2:uid="{00000000-000D-0000-FFFF-FFFF00000000}"/>
  </bookViews>
  <sheets>
    <sheet name="1" sheetId="21" r:id="rId1"/>
    <sheet name="2" sheetId="1" r:id="rId2"/>
    <sheet name="3" sheetId="20" r:id="rId3"/>
    <sheet name="4" sheetId="8" r:id="rId4"/>
    <sheet name="5" sheetId="19" r:id="rId5"/>
  </sheets>
  <definedNames>
    <definedName name="_xlnm.Print_Area" localSheetId="1">'2'!$A$1:$C$51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F2" i="20" s="1"/>
  <c r="F2" i="8" s="1"/>
  <c r="G58" i="8" l="1"/>
  <c r="G52" i="8"/>
  <c r="G42" i="8"/>
  <c r="G26" i="8"/>
  <c r="G24" i="8"/>
  <c r="G17" i="8"/>
  <c r="F2" i="19"/>
  <c r="G56" i="19" l="1"/>
  <c r="G55" i="19" s="1"/>
  <c r="G54" i="19" s="1"/>
  <c r="G53" i="19" s="1"/>
  <c r="G42" i="19"/>
  <c r="G41" i="19" s="1"/>
  <c r="G40" i="19"/>
  <c r="G39" i="19" s="1"/>
  <c r="G38" i="19"/>
  <c r="G37" i="19" s="1"/>
  <c r="G31" i="19"/>
  <c r="G30" i="19" s="1"/>
  <c r="G29" i="19" s="1"/>
  <c r="G28" i="19" s="1"/>
  <c r="G27" i="19" s="1"/>
  <c r="G26" i="19" s="1"/>
  <c r="G25" i="19" s="1"/>
  <c r="G21" i="19"/>
  <c r="G20" i="19" s="1"/>
  <c r="G19" i="19" s="1"/>
  <c r="G18" i="19" s="1"/>
  <c r="G17" i="19" s="1"/>
  <c r="G16" i="19"/>
  <c r="G15" i="19" s="1"/>
  <c r="G14" i="19" s="1"/>
  <c r="G13" i="19" s="1"/>
  <c r="G12" i="19" s="1"/>
  <c r="C10" i="21"/>
  <c r="G73" i="20"/>
  <c r="G71" i="20"/>
  <c r="G70" i="20"/>
  <c r="G69" i="20" s="1"/>
  <c r="G67" i="20"/>
  <c r="G64" i="20" s="1"/>
  <c r="G63" i="20" s="1"/>
  <c r="G62" i="20" s="1"/>
  <c r="G61" i="20" s="1"/>
  <c r="G60" i="20" s="1"/>
  <c r="G59" i="20" s="1"/>
  <c r="G65" i="20"/>
  <c r="G57" i="20"/>
  <c r="G56" i="20" s="1"/>
  <c r="G55" i="20" s="1"/>
  <c r="G54" i="20" s="1"/>
  <c r="G53" i="20" s="1"/>
  <c r="G51" i="20"/>
  <c r="G49" i="20" s="1"/>
  <c r="G48" i="20" s="1"/>
  <c r="G47" i="20" s="1"/>
  <c r="G43" i="20"/>
  <c r="G41" i="20"/>
  <c r="G40" i="20" s="1"/>
  <c r="G39" i="20" s="1"/>
  <c r="G38" i="20" s="1"/>
  <c r="G37" i="20" s="1"/>
  <c r="G36" i="20" s="1"/>
  <c r="G34" i="20"/>
  <c r="G33" i="20"/>
  <c r="G32" i="20" s="1"/>
  <c r="G31" i="20" s="1"/>
  <c r="G30" i="20" s="1"/>
  <c r="G29" i="20" s="1"/>
  <c r="G27" i="20"/>
  <c r="G25" i="20"/>
  <c r="G23" i="20"/>
  <c r="G16" i="20"/>
  <c r="G15" i="20" s="1"/>
  <c r="G14" i="20" s="1"/>
  <c r="G13" i="20" s="1"/>
  <c r="G12" i="20" s="1"/>
  <c r="G11" i="20" s="1"/>
  <c r="G65" i="19"/>
  <c r="G63" i="19"/>
  <c r="G48" i="19"/>
  <c r="G47" i="19" s="1"/>
  <c r="G46" i="19" s="1"/>
  <c r="G45" i="19" s="1"/>
  <c r="G44" i="19" s="1"/>
  <c r="G43" i="19" s="1"/>
  <c r="G46" i="20" l="1"/>
  <c r="G45" i="20" s="1"/>
  <c r="G62" i="19"/>
  <c r="G61" i="19" s="1"/>
  <c r="G60" i="19" s="1"/>
  <c r="G59" i="19" s="1"/>
  <c r="G58" i="19" s="1"/>
  <c r="G57" i="19" s="1"/>
  <c r="G22" i="20"/>
  <c r="G21" i="20" s="1"/>
  <c r="G20" i="20" s="1"/>
  <c r="G19" i="20" s="1"/>
  <c r="G18" i="20" s="1"/>
  <c r="G10" i="20" s="1"/>
  <c r="G9" i="20" s="1"/>
  <c r="G75" i="20" s="1"/>
  <c r="G50" i="20"/>
  <c r="G36" i="19"/>
  <c r="G35" i="19" s="1"/>
  <c r="G34" i="19" s="1"/>
  <c r="G33" i="19" s="1"/>
  <c r="G32" i="19" s="1"/>
  <c r="G24" i="19" s="1"/>
  <c r="G22" i="19"/>
  <c r="G52" i="19"/>
  <c r="G51" i="19" s="1"/>
  <c r="G50" i="19" s="1"/>
  <c r="G73" i="8"/>
  <c r="G71" i="8"/>
  <c r="G70" i="8" s="1"/>
  <c r="G69" i="8" s="1"/>
  <c r="G67" i="8"/>
  <c r="G65" i="8"/>
  <c r="G57" i="8"/>
  <c r="G56" i="8" s="1"/>
  <c r="G55" i="8" s="1"/>
  <c r="G54" i="8" s="1"/>
  <c r="G53" i="8" s="1"/>
  <c r="G51" i="8"/>
  <c r="G49" i="8" s="1"/>
  <c r="G48" i="8" s="1"/>
  <c r="G47" i="8" s="1"/>
  <c r="G43" i="8"/>
  <c r="G41" i="8"/>
  <c r="G34" i="8"/>
  <c r="G33" i="8"/>
  <c r="G32" i="8" s="1"/>
  <c r="G31" i="8" s="1"/>
  <c r="G30" i="8" s="1"/>
  <c r="G29" i="8" s="1"/>
  <c r="G27" i="8"/>
  <c r="G25" i="8"/>
  <c r="G23" i="8"/>
  <c r="G16" i="8"/>
  <c r="G15" i="8" s="1"/>
  <c r="G14" i="8" s="1"/>
  <c r="G13" i="8" s="1"/>
  <c r="G12" i="8" s="1"/>
  <c r="G11" i="8" s="1"/>
  <c r="G67" i="19" l="1"/>
  <c r="G68" i="19" s="1"/>
  <c r="G40" i="8"/>
  <c r="G39" i="8" s="1"/>
  <c r="G38" i="8" s="1"/>
  <c r="G37" i="8" s="1"/>
  <c r="G36" i="8" s="1"/>
  <c r="G22" i="8"/>
  <c r="G21" i="8" s="1"/>
  <c r="G20" i="8" s="1"/>
  <c r="G19" i="8" s="1"/>
  <c r="G18" i="8" s="1"/>
  <c r="G10" i="8" s="1"/>
  <c r="G46" i="8"/>
  <c r="G45" i="8" s="1"/>
  <c r="G64" i="8"/>
  <c r="G63" i="8" s="1"/>
  <c r="G62" i="8" s="1"/>
  <c r="G61" i="8" s="1"/>
  <c r="G60" i="8" s="1"/>
  <c r="G59" i="8" s="1"/>
  <c r="G50" i="8"/>
  <c r="C43" i="1"/>
  <c r="C47" i="1"/>
  <c r="G9" i="8" l="1"/>
  <c r="G75" i="8" s="1"/>
  <c r="C46" i="1"/>
  <c r="C45" i="1" l="1"/>
  <c r="C42" i="1"/>
  <c r="C40" i="1"/>
  <c r="C38" i="1"/>
  <c r="C37" i="1" s="1"/>
  <c r="C36" i="1" l="1"/>
  <c r="C35" i="1" s="1"/>
  <c r="C28" i="1"/>
  <c r="C31" i="1" l="1"/>
  <c r="C14" i="1"/>
  <c r="C26" i="1"/>
  <c r="C18" i="1"/>
  <c r="C16" i="1"/>
  <c r="C11" i="1"/>
  <c r="C10" i="1" l="1"/>
  <c r="C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100-000001000000}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кр.120,7 мест. 987,720
кр. 10,06 в мес. Мест 82,27 в мес,</t>
        </r>
      </text>
    </comment>
    <comment ref="C50" authorId="0" shapeId="0" xr:uid="{00000000-0006-0000-0100-000002000000}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меселенная дорога 815,088, с. Хвищанка - 
636,697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52" authorId="0" shapeId="0" xr:uid="{00000000-0006-0000-0200-000001000000}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52" authorId="0" shapeId="0" xr:uid="{00000000-0006-0000-0300-000001000000}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sharedStrings.xml><?xml version="1.0" encoding="utf-8"?>
<sst xmlns="http://schemas.openxmlformats.org/spreadsheetml/2006/main" count="1050" uniqueCount="183">
  <si>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</si>
  <si>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</si>
  <si>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</si>
  <si>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</si>
  <si>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</si>
  <si>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</si>
  <si>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</si>
  <si>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</si>
  <si>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</si>
  <si>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</si>
  <si>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</si>
  <si>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</si>
  <si>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</si>
  <si>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</si>
  <si>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</si>
  <si>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</si>
  <si>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</si>
  <si>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</si>
  <si>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</si>
  <si>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</si>
  <si>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</si>
  <si>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</si>
  <si>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</si>
  <si>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</si>
  <si>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</si>
  <si>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</si>
  <si>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</si>
  <si>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</si>
  <si>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</si>
  <si>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</si>
  <si>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</si>
  <si>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</si>
  <si>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</si>
  <si>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</si>
  <si>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</si>
  <si>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</si>
  <si>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ВСЕГО ДОХОДОВ</t>
  </si>
  <si>
    <t>1 03 00000 00 0000 000</t>
  </si>
  <si>
    <t>Налоги на товары (работы, услуги), реализуемые на территории Российской Федерации</t>
  </si>
  <si>
    <t>Администрация Хвищанского сельского поселения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</si>
  <si>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</si>
  <si>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</si>
  <si>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</si>
  <si>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</si>
  <si>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</si>
  <si>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</si>
  <si>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</si>
  <si>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</si>
  <si>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</si>
  <si>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</si>
  <si>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</si>
  <si>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</si>
  <si>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</si>
  <si>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</si>
  <si>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</si>
  <si>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</si>
  <si>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</si>
  <si>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</si>
  <si>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</si>
  <si>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</si>
  <si>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</si>
  <si>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</si>
  <si>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</si>
  <si>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</si>
  <si>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</si>
  <si>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</si>
  <si>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</si>
  <si>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</si>
  <si>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</si>
  <si>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</si>
  <si>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</si>
  <si>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</si>
  <si>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</si>
  <si>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</si>
  <si>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</si>
  <si>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</si>
  <si>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</si>
  <si>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</si>
  <si>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</si>
  <si>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</si>
  <si>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</si>
  <si>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</si>
  <si>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</si>
  <si>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</si>
  <si>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Библиотеки</t>
  </si>
  <si>
    <t>4420000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</si>
  <si>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</si>
  <si>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</si>
  <si>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</si>
  <si>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</si>
  <si>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</si>
  <si>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</si>
  <si>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</si>
  <si>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</si>
  <si>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тыс.рублей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</si>
  <si>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</si>
  <si>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</si>
  <si>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</si>
  <si>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</si>
  <si>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</si>
  <si>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</si>
  <si>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</si>
  <si>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</si>
  <si>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</si>
  <si>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</si>
  <si>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9990200003</t>
  </si>
  <si>
    <t>9994400000</t>
  </si>
  <si>
    <t>9994409900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</si>
  <si>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</si>
  <si>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</si>
  <si>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</si>
  <si>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</si>
  <si>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</si>
  <si>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</si>
  <si>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Прочие     межбюджетные      трансферты,                             передаваемые бюджетам сельских поселений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</si>
  <si>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</si>
  <si>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</si>
  <si>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</si>
  <si>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</si>
  <si>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</si>
  <si>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</si>
  <si>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Межбюджетные трансферты</t>
  </si>
  <si>
    <t>500</t>
  </si>
  <si>
    <t>540</t>
  </si>
  <si>
    <t>00000000000</t>
  </si>
  <si>
    <t>Содержание автомобильных дорог на территории Кировского района</t>
  </si>
  <si>
    <t>Прочие     межбюджетные      трансферты,                             передаваемые бюджетам сельских поселений (автомобильные дороги с. Хвищанка)</t>
  </si>
  <si>
    <t>Мероприятия программных направлений деятельности органов местного самоуправления</t>
  </si>
  <si>
    <t>0100000000</t>
  </si>
  <si>
    <t>0110000000</t>
  </si>
  <si>
    <t>0110010090</t>
  </si>
  <si>
    <t>2 02 35118 10 0000 150</t>
  </si>
  <si>
    <t>2 02 49999 10 0000 150</t>
  </si>
  <si>
    <t>2 02 49999 00 0000 150</t>
  </si>
  <si>
    <t>2 02 40000 00 0000 150</t>
  </si>
  <si>
    <t>2 02 35118 00 0000 150</t>
  </si>
  <si>
    <t>2 02 30000 00 0000 150</t>
  </si>
  <si>
    <t>2 02 15001 10 0000 150</t>
  </si>
  <si>
    <t>2 02 15001 00 0000 150</t>
  </si>
  <si>
    <t>2 02 10000 00 0000 150</t>
  </si>
  <si>
    <t>Программные направления деятельности органов государственной власти</t>
  </si>
  <si>
    <t>Прочие     межбюджетные      трансферты,                             передаваемые бюджетам сельских поселений (автомобильная дорога с. Большие Ключи - с. Хвищанка)</t>
  </si>
  <si>
    <t>0140000000</t>
  </si>
  <si>
    <t>0140010090</t>
  </si>
  <si>
    <t>Выборы главы Хвищанского сельского поселения</t>
  </si>
  <si>
    <t xml:space="preserve">Прочие     межбюджетные      трансферты,                             передаваемые бюджетам сельских поселений </t>
  </si>
  <si>
    <t>2023 год сумма</t>
  </si>
  <si>
    <t>Приложение 2 к 
решению муниципального комитета
Хвищанского  сельского  поселения
Кировского муниципального района
Приморского  края  от</t>
  </si>
  <si>
    <t xml:space="preserve">Приложение 4 к 
решению муниципального комитета
Хвищанского  сельского  поселения
Кировского муниципального района
Приморского  края  от 
</t>
  </si>
  <si>
    <t>Раз-дел</t>
  </si>
  <si>
    <t>Под-раз-дел</t>
  </si>
  <si>
    <t>Вид рас-хо-дов</t>
  </si>
  <si>
    <t xml:space="preserve">Программные направления деятельности органа местного самоуправления 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</si>
  <si>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</si>
  <si>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</si>
  <si>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</si>
  <si>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>Всего программные и непрограммные мероприятия</t>
  </si>
  <si>
    <t xml:space="preserve">Приложение 3 к 
решению муниципального комитета
Хвищанского  сельского  поселения
Кировского муниципального района
Приморского  края  от 
</t>
  </si>
  <si>
    <t xml:space="preserve">Приложение 1 к 
решению муниципального комитета
Хвищанского  сельского  поселения
Кировского муниципального района
Приморского  края от </t>
  </si>
  <si>
    <t>Ед. изм</t>
  </si>
  <si>
    <t>тыс. руб.</t>
  </si>
  <si>
    <t>Код источников внутреннего финансирования дефицита  бюджета поселения</t>
  </si>
  <si>
    <t>Наименование показателя</t>
  </si>
  <si>
    <t xml:space="preserve">01 05 02 00 00  0090 600 </t>
  </si>
  <si>
    <t>Уменьшение прочих остатков средств бюджетов</t>
  </si>
  <si>
    <t xml:space="preserve"> </t>
  </si>
  <si>
    <t>01 05 02 01 10  0000 610</t>
  </si>
  <si>
    <t>Уменьшение прочих остатков денежных средств бюджетов поселений</t>
  </si>
  <si>
    <t>ИТОГО ИСТОЧНИКОВ</t>
  </si>
  <si>
    <t xml:space="preserve">Объемы поступлений доходов бюджета  поселения на 2024 год </t>
  </si>
  <si>
    <t xml:space="preserve">Источники внутреннего финансирования дефицита бюджета Хвищанского сельского поселения на 2024 год
</t>
  </si>
  <si>
    <t>Сумма на 2024 г.</t>
  </si>
  <si>
    <t>Распределение бюджетных ассигнований из районного бюджета на 2024 год по муниципальным программам Хвищанского сельского поселения и непрограммным направлениям деятельности</t>
  </si>
  <si>
    <t>Общий объем      на 2024 г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</si>
  <si>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2024 год»
</t>
  </si>
  <si>
    <t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2024 год»</t>
  </si>
  <si>
    <t xml:space="preserve">Распределение бюджетных ассигнований из бюджета поселения на 2024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</si>
  <si>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>Общий объем      на 2024 г.</t>
  </si>
  <si>
    <t xml:space="preserve"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2024 год»
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</si>
  <si>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2024 год»
</t>
  </si>
  <si>
    <t xml:space="preserve">Распределение бюджетных ассигнований на 2024 год в ведомственной структуре расходов бюджета поселения </t>
  </si>
  <si>
    <t>Приложение 5 к 
решению муниципального комитета
Хвищанского  сельского  поселения
Кировского муниципального района
Приморского  края  от</t>
  </si>
  <si>
    <t>№ 111 о28.01.2024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</si>
</sst>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 CE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7" fillId="2" borderId="18" xfId="0" applyFont="1" applyFill="1" applyBorder="1" applyAlignment="1">
      <alignment vertical="top" wrapText="1"/>
    </xf>
    <xf numFmtId="0" fontId="6" fillId="0" borderId="21" xfId="0" applyFont="1" applyBorder="1"/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/>
    </xf>
    <xf numFmtId="49" fontId="7" fillId="2" borderId="21" xfId="0" applyNumberFormat="1" applyFont="1" applyFill="1" applyBorder="1"/>
    <xf numFmtId="0" fontId="12" fillId="0" borderId="0" xfId="0" applyFont="1" applyAlignment="1">
      <alignment wrapText="1"/>
    </xf>
    <xf numFmtId="0" fontId="8" fillId="3" borderId="11" xfId="0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top" wrapText="1"/>
    </xf>
    <xf numFmtId="0" fontId="13" fillId="3" borderId="0" xfId="0" applyFont="1" applyFill="1" applyAlignment="1"/>
    <xf numFmtId="0" fontId="14" fillId="3" borderId="0" xfId="0" applyFont="1" applyFill="1" applyAlignment="1"/>
    <xf numFmtId="0" fontId="0" fillId="3" borderId="0" xfId="0" applyFill="1"/>
    <xf numFmtId="0" fontId="8" fillId="3" borderId="0" xfId="0" applyFont="1" applyFill="1" applyAlignment="1">
      <alignment vertical="top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21" fillId="3" borderId="11" xfId="0" applyFont="1" applyFill="1" applyBorder="1" applyAlignment="1">
      <alignment horizontal="center" vertical="center" wrapText="1"/>
    </xf>
    <xf numFmtId="49" fontId="21" fillId="3" borderId="11" xfId="0" applyNumberFormat="1" applyFont="1" applyFill="1" applyBorder="1" applyAlignment="1">
      <alignment horizontal="center" vertical="center" shrinkToFit="1"/>
    </xf>
    <xf numFmtId="49" fontId="8" fillId="3" borderId="11" xfId="0" applyNumberFormat="1" applyFont="1" applyFill="1" applyBorder="1" applyAlignment="1">
      <alignment horizontal="center" vertical="center" wrapText="1" shrinkToFit="1"/>
    </xf>
    <xf numFmtId="2" fontId="21" fillId="3" borderId="11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shrinkToFit="1"/>
    </xf>
    <xf numFmtId="2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top" wrapText="1"/>
    </xf>
    <xf numFmtId="2" fontId="8" fillId="3" borderId="11" xfId="0" applyNumberFormat="1" applyFont="1" applyFill="1" applyBorder="1" applyAlignment="1">
      <alignment vertical="top" wrapText="1"/>
    </xf>
    <xf numFmtId="0" fontId="24" fillId="3" borderId="0" xfId="0" applyFont="1" applyFill="1"/>
    <xf numFmtId="0" fontId="8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16" fillId="3" borderId="0" xfId="0" applyFont="1" applyFill="1" applyAlignment="1">
      <alignment vertical="justify"/>
    </xf>
    <xf numFmtId="49" fontId="0" fillId="3" borderId="0" xfId="0" applyNumberFormat="1" applyFill="1"/>
    <xf numFmtId="0" fontId="8" fillId="3" borderId="0" xfId="0" applyFont="1" applyFill="1"/>
    <xf numFmtId="0" fontId="26" fillId="0" borderId="0" xfId="0" applyFont="1"/>
    <xf numFmtId="0" fontId="0" fillId="0" borderId="0" xfId="0" applyAlignment="1">
      <alignment wrapText="1"/>
    </xf>
    <xf numFmtId="0" fontId="27" fillId="0" borderId="3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justify" vertical="top" wrapText="1"/>
    </xf>
    <xf numFmtId="0" fontId="27" fillId="0" borderId="5" xfId="0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5" xfId="0" applyFont="1" applyBorder="1" applyAlignment="1">
      <alignment horizontal="justify" vertical="top" wrapText="1"/>
    </xf>
    <xf numFmtId="0" fontId="26" fillId="0" borderId="3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justify" vertical="top" wrapText="1"/>
    </xf>
    <xf numFmtId="0" fontId="29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0" fontId="14" fillId="3" borderId="0" xfId="0" applyFont="1" applyFill="1" applyAlignment="1">
      <alignment horizontal="right" wrapText="1"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20" fillId="3" borderId="26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top" wrapText="1"/>
    </xf>
    <xf numFmtId="0" fontId="8" fillId="3" borderId="26" xfId="0" applyFont="1" applyFill="1" applyBorder="1" applyAlignment="1">
      <alignment horizontal="left" vertical="top" wrapText="1"/>
    </xf>
    <xf numFmtId="0" fontId="8" fillId="3" borderId="27" xfId="0" applyFont="1" applyFill="1" applyBorder="1" applyAlignment="1">
      <alignment horizontal="left" vertical="top" wrapText="1"/>
    </xf>
    <xf numFmtId="0" fontId="22" fillId="3" borderId="25" xfId="0" applyFont="1" applyFill="1" applyBorder="1" applyAlignment="1">
      <alignment horizontal="center" vertical="top" wrapText="1"/>
    </xf>
    <xf numFmtId="0" fontId="22" fillId="3" borderId="26" xfId="0" applyFont="1" applyFill="1" applyBorder="1" applyAlignment="1">
      <alignment horizontal="center" vertical="top" wrapText="1"/>
    </xf>
    <xf numFmtId="0" fontId="22" fillId="3" borderId="2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workbookViewId="0">
      <selection activeCell="B16" sqref="B16"/>
    </sheetView>
  </sheetViews>
  <sheetFormatPr defaultColWidth="33.5703125" defaultRowHeight="15" x14ac:dyDescent="0.25"/>
  <sheetData>
    <row r="1" spans="1:4" ht="105" x14ac:dyDescent="0.25">
      <c r="C1" s="12" t="s">
        <v>158</v>
      </c>
    </row>
    <row r="2" spans="1:4" x14ac:dyDescent="0.25">
      <c r="C2" t="s">
        <v>182</v>
      </c>
    </row>
    <row r="3" spans="1:4" ht="67.5" customHeight="1" x14ac:dyDescent="0.25">
      <c r="A3" s="89" t="s">
        <v>170</v>
      </c>
      <c r="B3" s="90"/>
      <c r="C3" s="90"/>
    </row>
    <row r="4" spans="1:4" hidden="1" x14ac:dyDescent="0.25"/>
    <row r="5" spans="1:4" ht="16.5" thickBot="1" x14ac:dyDescent="0.3">
      <c r="A5" s="79" t="s">
        <v>159</v>
      </c>
      <c r="C5" s="79" t="s">
        <v>160</v>
      </c>
    </row>
    <row r="6" spans="1:4" x14ac:dyDescent="0.25">
      <c r="A6" s="91" t="s">
        <v>161</v>
      </c>
      <c r="B6" s="91" t="s">
        <v>162</v>
      </c>
      <c r="C6" s="93" t="s">
        <v>171</v>
      </c>
      <c r="D6" s="80"/>
    </row>
    <row r="7" spans="1:4" ht="15.75" thickBot="1" x14ac:dyDescent="0.3">
      <c r="A7" s="92"/>
      <c r="B7" s="92"/>
      <c r="C7" s="94"/>
      <c r="D7" s="80"/>
    </row>
    <row r="8" spans="1:4" ht="32.25" thickBot="1" x14ac:dyDescent="0.3">
      <c r="A8" s="81" t="s">
        <v>163</v>
      </c>
      <c r="B8" s="82" t="s">
        <v>164</v>
      </c>
      <c r="C8" s="83" t="s">
        <v>165</v>
      </c>
      <c r="D8" s="84"/>
    </row>
    <row r="9" spans="1:4" ht="48" thickBot="1" x14ac:dyDescent="0.3">
      <c r="A9" s="81" t="s">
        <v>166</v>
      </c>
      <c r="B9" s="85" t="s">
        <v>167</v>
      </c>
      <c r="C9" s="83">
        <v>118.375</v>
      </c>
      <c r="D9" s="84"/>
    </row>
    <row r="10" spans="1:4" ht="16.5" thickBot="1" x14ac:dyDescent="0.3">
      <c r="A10" s="86"/>
      <c r="B10" s="87" t="s">
        <v>168</v>
      </c>
      <c r="C10" s="83" t="str">
        <f>C8</f>
        <v xml:space="preserve"> </v>
      </c>
      <c r="D10" s="84"/>
    </row>
    <row r="11" spans="1:4" x14ac:dyDescent="0.25">
      <c r="C11" s="88"/>
    </row>
  </sheetData>
  <mergeCells count="4">
    <mergeCell ref="A3:C3"/>
    <mergeCell ref="A6:A7"/>
    <mergeCell ref="B6:B7"/>
    <mergeCell ref="C6:C7"/>
  </mergeCells>
  <pageMargins left="0.7" right="0.7" top="0.75" bottom="0.75" header="0.3" footer="0.3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tabSelected="1" topLeftCell="A27" workbookViewId="0">
      <selection activeCell="C51" sqref="C51"/>
    </sheetView>
  </sheetViews>
  <sheetFormatPr defaultRowHeight="15" x14ac:dyDescent="0.25"/>
  <cols>
    <col min="1" max="1" width="44.5703125" style="11" customWidth="1"/>
    <col min="2" max="2" width="88.7109375" style="11" customWidth="1"/>
    <col min="3" max="3" width="28.140625" style="11" customWidth="1"/>
    <col min="4" max="16384" width="9.140625" style="11"/>
  </cols>
  <sheetData>
    <row r="1" spans="1:4" ht="84" customHeight="1" x14ac:dyDescent="0.25">
      <c r="B1" s="95" t="s">
        <v>147</v>
      </c>
      <c r="C1" s="95"/>
    </row>
    <row r="2" spans="1:4" x14ac:dyDescent="0.25">
      <c r="C2" s="11" t="str">
        <f>'1'!C2</f>
        <v>№ 111 о28.01.2024</v>
      </c>
    </row>
    <row r="4" spans="1:4" ht="16.5" x14ac:dyDescent="0.25">
      <c r="A4" s="105" t="s">
        <v>169</v>
      </c>
      <c r="B4" s="105"/>
      <c r="C4" s="105"/>
    </row>
    <row r="7" spans="1:4" ht="15.75" thickBot="1" x14ac:dyDescent="0.3">
      <c r="C7" s="11" t="s">
        <v>94</v>
      </c>
    </row>
    <row r="8" spans="1:4" ht="15" customHeight="1" x14ac:dyDescent="0.25">
      <c r="A8" s="109" t="s">
        <v>0</v>
      </c>
      <c r="B8" s="109" t="s">
        <v>1</v>
      </c>
      <c r="C8" s="109" t="s">
        <v>146</v>
      </c>
      <c r="D8" s="12"/>
    </row>
    <row r="9" spans="1:4" ht="15" customHeight="1" thickBot="1" x14ac:dyDescent="0.3">
      <c r="A9" s="110"/>
      <c r="B9" s="110"/>
      <c r="C9" s="110"/>
      <c r="D9" s="12"/>
    </row>
    <row r="10" spans="1:4" ht="18.75" customHeight="1" thickBot="1" x14ac:dyDescent="0.3">
      <c r="A10" s="9" t="s">
        <v>2</v>
      </c>
      <c r="B10" s="1" t="s">
        <v>3</v>
      </c>
      <c r="C10" s="40">
        <f>C11+C14+C16+C18+C26+C28+C31</f>
        <v>130</v>
      </c>
      <c r="D10" s="12"/>
    </row>
    <row r="11" spans="1:4" ht="31.5" customHeight="1" thickBot="1" x14ac:dyDescent="0.3">
      <c r="A11" s="9" t="s">
        <v>4</v>
      </c>
      <c r="B11" s="2" t="s">
        <v>5</v>
      </c>
      <c r="C11" s="40">
        <f>C12+C13</f>
        <v>34.78</v>
      </c>
      <c r="D11" s="12"/>
    </row>
    <row r="12" spans="1:4" ht="74.25" customHeight="1" x14ac:dyDescent="0.25">
      <c r="A12" s="15" t="s">
        <v>6</v>
      </c>
      <c r="B12" s="16" t="s">
        <v>113</v>
      </c>
      <c r="C12" s="41">
        <v>34.78</v>
      </c>
      <c r="D12" s="12"/>
    </row>
    <row r="13" spans="1:4" ht="65.25" hidden="1" customHeight="1" thickBot="1" x14ac:dyDescent="0.3">
      <c r="A13" s="17" t="s">
        <v>7</v>
      </c>
      <c r="B13" s="18" t="s">
        <v>8</v>
      </c>
      <c r="C13" s="42"/>
      <c r="D13" s="12"/>
    </row>
    <row r="14" spans="1:4" ht="65.25" hidden="1" customHeight="1" x14ac:dyDescent="0.25">
      <c r="A14" s="13" t="s">
        <v>37</v>
      </c>
      <c r="B14" s="14" t="s">
        <v>38</v>
      </c>
      <c r="C14" s="43">
        <f>C15</f>
        <v>0</v>
      </c>
      <c r="D14" s="12"/>
    </row>
    <row r="15" spans="1:4" ht="65.25" hidden="1" customHeight="1" x14ac:dyDescent="0.25">
      <c r="A15" s="15" t="s">
        <v>41</v>
      </c>
      <c r="B15" s="16" t="s">
        <v>40</v>
      </c>
      <c r="C15" s="41"/>
      <c r="D15" s="12"/>
    </row>
    <row r="16" spans="1:4" ht="21.75" customHeight="1" x14ac:dyDescent="0.25">
      <c r="A16" s="10" t="s">
        <v>9</v>
      </c>
      <c r="B16" s="10" t="s">
        <v>10</v>
      </c>
      <c r="C16" s="44">
        <f>C17</f>
        <v>8</v>
      </c>
      <c r="D16" s="12"/>
    </row>
    <row r="17" spans="1:4" ht="47.25" customHeight="1" thickBot="1" x14ac:dyDescent="0.3">
      <c r="A17" s="15" t="s">
        <v>11</v>
      </c>
      <c r="B17" s="19" t="s">
        <v>110</v>
      </c>
      <c r="C17" s="41">
        <v>8</v>
      </c>
      <c r="D17" s="12"/>
    </row>
    <row r="18" spans="1:4" ht="25.5" customHeight="1" thickBot="1" x14ac:dyDescent="0.3">
      <c r="A18" s="3" t="s">
        <v>12</v>
      </c>
      <c r="B18" s="4" t="s">
        <v>13</v>
      </c>
      <c r="C18" s="45">
        <f>C19+C20</f>
        <v>40</v>
      </c>
      <c r="D18" s="12"/>
    </row>
    <row r="19" spans="1:4" ht="32.25" thickBot="1" x14ac:dyDescent="0.3">
      <c r="A19" s="20" t="s">
        <v>108</v>
      </c>
      <c r="B19" s="21" t="s">
        <v>111</v>
      </c>
      <c r="C19" s="46">
        <v>15</v>
      </c>
      <c r="D19" s="12"/>
    </row>
    <row r="20" spans="1:4" ht="15" customHeight="1" x14ac:dyDescent="0.25">
      <c r="A20" s="111" t="s">
        <v>109</v>
      </c>
      <c r="B20" s="111" t="s">
        <v>112</v>
      </c>
      <c r="C20" s="114">
        <v>25</v>
      </c>
      <c r="D20" s="102"/>
    </row>
    <row r="21" spans="1:4" ht="13.5" customHeight="1" thickBot="1" x14ac:dyDescent="0.3">
      <c r="A21" s="112"/>
      <c r="B21" s="112"/>
      <c r="C21" s="115"/>
      <c r="D21" s="102"/>
    </row>
    <row r="22" spans="1:4" ht="15" hidden="1" customHeight="1" thickBot="1" x14ac:dyDescent="0.3">
      <c r="A22" s="112"/>
      <c r="B22" s="112"/>
      <c r="C22" s="115"/>
      <c r="D22" s="102"/>
    </row>
    <row r="23" spans="1:4" ht="15" hidden="1" customHeight="1" thickBot="1" x14ac:dyDescent="0.3">
      <c r="A23" s="112"/>
      <c r="B23" s="112"/>
      <c r="C23" s="115"/>
      <c r="D23" s="102"/>
    </row>
    <row r="24" spans="1:4" ht="15.75" hidden="1" thickBot="1" x14ac:dyDescent="0.3">
      <c r="A24" s="112"/>
      <c r="B24" s="112"/>
      <c r="C24" s="115"/>
      <c r="D24" s="102"/>
    </row>
    <row r="25" spans="1:4" ht="15.75" hidden="1" thickBot="1" x14ac:dyDescent="0.3">
      <c r="A25" s="113"/>
      <c r="B25" s="113"/>
      <c r="C25" s="116"/>
      <c r="D25" s="102"/>
    </row>
    <row r="26" spans="1:4" ht="30" customHeight="1" thickBot="1" x14ac:dyDescent="0.3">
      <c r="A26" s="5" t="s">
        <v>14</v>
      </c>
      <c r="B26" s="4" t="s">
        <v>15</v>
      </c>
      <c r="C26" s="47">
        <f>C27</f>
        <v>0</v>
      </c>
      <c r="D26" s="12"/>
    </row>
    <row r="27" spans="1:4" ht="66" customHeight="1" thickBot="1" x14ac:dyDescent="0.3">
      <c r="A27" s="22" t="s">
        <v>16</v>
      </c>
      <c r="B27" s="19" t="s">
        <v>17</v>
      </c>
      <c r="C27" s="48">
        <v>0</v>
      </c>
      <c r="D27" s="12"/>
    </row>
    <row r="28" spans="1:4" ht="48.75" customHeight="1" thickBot="1" x14ac:dyDescent="0.3">
      <c r="A28" s="5" t="s">
        <v>18</v>
      </c>
      <c r="B28" s="4" t="s">
        <v>19</v>
      </c>
      <c r="C28" s="47">
        <f>C29+C30</f>
        <v>47.22</v>
      </c>
      <c r="D28" s="12"/>
    </row>
    <row r="29" spans="1:4" ht="65.25" hidden="1" customHeight="1" thickBot="1" x14ac:dyDescent="0.3">
      <c r="A29" s="23" t="s">
        <v>20</v>
      </c>
      <c r="B29" s="21" t="s">
        <v>21</v>
      </c>
      <c r="C29" s="49">
        <v>0</v>
      </c>
      <c r="D29" s="12"/>
    </row>
    <row r="30" spans="1:4" ht="28.5" customHeight="1" thickBot="1" x14ac:dyDescent="0.3">
      <c r="A30" s="22" t="s">
        <v>95</v>
      </c>
      <c r="B30" s="19" t="s">
        <v>96</v>
      </c>
      <c r="C30" s="48">
        <v>47.22</v>
      </c>
      <c r="D30" s="12"/>
    </row>
    <row r="31" spans="1:4" ht="65.25" hidden="1" customHeight="1" x14ac:dyDescent="0.25">
      <c r="A31" s="96" t="s">
        <v>22</v>
      </c>
      <c r="B31" s="99" t="s">
        <v>42</v>
      </c>
      <c r="C31" s="106">
        <f>C34</f>
        <v>0</v>
      </c>
      <c r="D31" s="102"/>
    </row>
    <row r="32" spans="1:4" ht="65.25" hidden="1" customHeight="1" x14ac:dyDescent="0.25">
      <c r="A32" s="97"/>
      <c r="B32" s="100"/>
      <c r="C32" s="107"/>
      <c r="D32" s="102"/>
    </row>
    <row r="33" spans="1:4" ht="65.25" hidden="1" customHeight="1" thickBot="1" x14ac:dyDescent="0.3">
      <c r="A33" s="98"/>
      <c r="B33" s="101"/>
      <c r="C33" s="108"/>
      <c r="D33" s="102"/>
    </row>
    <row r="34" spans="1:4" ht="65.25" hidden="1" customHeight="1" thickBot="1" x14ac:dyDescent="0.3">
      <c r="A34" s="24" t="s">
        <v>23</v>
      </c>
      <c r="B34" s="25" t="s">
        <v>24</v>
      </c>
      <c r="C34" s="50">
        <v>0</v>
      </c>
      <c r="D34" s="12"/>
    </row>
    <row r="35" spans="1:4" ht="24" customHeight="1" thickBot="1" x14ac:dyDescent="0.3">
      <c r="A35" s="5" t="s">
        <v>25</v>
      </c>
      <c r="B35" s="4" t="s">
        <v>26</v>
      </c>
      <c r="C35" s="47">
        <f>C36</f>
        <v>4278.5419999999995</v>
      </c>
      <c r="D35" s="12"/>
    </row>
    <row r="36" spans="1:4" ht="21.75" customHeight="1" thickBot="1" x14ac:dyDescent="0.3">
      <c r="A36" s="6" t="s">
        <v>27</v>
      </c>
      <c r="B36" s="7" t="s">
        <v>28</v>
      </c>
      <c r="C36" s="51">
        <f>C37+C40+C42+C45</f>
        <v>4278.5419999999995</v>
      </c>
      <c r="D36" s="12"/>
    </row>
    <row r="37" spans="1:4" ht="16.5" thickBot="1" x14ac:dyDescent="0.3">
      <c r="A37" s="6" t="s">
        <v>139</v>
      </c>
      <c r="B37" s="7" t="s">
        <v>118</v>
      </c>
      <c r="C37" s="51">
        <f>C38</f>
        <v>950.57</v>
      </c>
      <c r="D37" s="12"/>
    </row>
    <row r="38" spans="1:4" ht="16.5" thickBot="1" x14ac:dyDescent="0.3">
      <c r="A38" s="6" t="s">
        <v>138</v>
      </c>
      <c r="B38" s="7" t="s">
        <v>29</v>
      </c>
      <c r="C38" s="51">
        <f>C39</f>
        <v>950.57</v>
      </c>
      <c r="D38" s="12"/>
    </row>
    <row r="39" spans="1:4" ht="22.5" customHeight="1" thickBot="1" x14ac:dyDescent="0.3">
      <c r="A39" s="23" t="s">
        <v>137</v>
      </c>
      <c r="B39" s="26" t="s">
        <v>115</v>
      </c>
      <c r="C39" s="49">
        <v>950.57</v>
      </c>
      <c r="D39" s="12"/>
    </row>
    <row r="40" spans="1:4" ht="33.75" hidden="1" thickBot="1" x14ac:dyDescent="0.3">
      <c r="A40" s="6" t="s">
        <v>30</v>
      </c>
      <c r="B40" s="8" t="s">
        <v>31</v>
      </c>
      <c r="C40" s="51">
        <f>C41</f>
        <v>0</v>
      </c>
      <c r="D40" s="12"/>
    </row>
    <row r="41" spans="1:4" ht="16.5" hidden="1" thickBot="1" x14ac:dyDescent="0.3">
      <c r="A41" s="23" t="s">
        <v>32</v>
      </c>
      <c r="B41" s="26" t="s">
        <v>33</v>
      </c>
      <c r="C41" s="49">
        <v>0</v>
      </c>
      <c r="D41" s="12"/>
    </row>
    <row r="42" spans="1:4" ht="16.5" thickBot="1" x14ac:dyDescent="0.3">
      <c r="A42" s="6" t="s">
        <v>136</v>
      </c>
      <c r="B42" s="7" t="s">
        <v>119</v>
      </c>
      <c r="C42" s="51">
        <f>C43</f>
        <v>298.97199999999998</v>
      </c>
      <c r="D42" s="12"/>
    </row>
    <row r="43" spans="1:4" ht="32.25" thickBot="1" x14ac:dyDescent="0.3">
      <c r="A43" s="6" t="s">
        <v>135</v>
      </c>
      <c r="B43" s="7" t="s">
        <v>34</v>
      </c>
      <c r="C43" s="51">
        <f>C44</f>
        <v>298.97199999999998</v>
      </c>
      <c r="D43" s="12"/>
    </row>
    <row r="44" spans="1:4" ht="32.25" thickBot="1" x14ac:dyDescent="0.3">
      <c r="A44" s="23" t="s">
        <v>131</v>
      </c>
      <c r="B44" s="26" t="s">
        <v>116</v>
      </c>
      <c r="C44" s="49">
        <v>298.97199999999998</v>
      </c>
      <c r="D44" s="12"/>
    </row>
    <row r="45" spans="1:4" ht="16.5" thickBot="1" x14ac:dyDescent="0.3">
      <c r="A45" s="6" t="s">
        <v>134</v>
      </c>
      <c r="B45" s="7" t="s">
        <v>35</v>
      </c>
      <c r="C45" s="51">
        <f>C46</f>
        <v>3029</v>
      </c>
      <c r="D45" s="12"/>
    </row>
    <row r="46" spans="1:4" ht="16.5" thickBot="1" x14ac:dyDescent="0.3">
      <c r="A46" s="6" t="s">
        <v>133</v>
      </c>
      <c r="B46" s="7" t="s">
        <v>120</v>
      </c>
      <c r="C46" s="51">
        <f>C47</f>
        <v>3029</v>
      </c>
      <c r="D46" s="12"/>
    </row>
    <row r="47" spans="1:4" ht="22.5" customHeight="1" thickBot="1" x14ac:dyDescent="0.3">
      <c r="A47" s="23" t="s">
        <v>132</v>
      </c>
      <c r="B47" s="26" t="s">
        <v>114</v>
      </c>
      <c r="C47" s="51">
        <f>C48+C50+C49</f>
        <v>3029</v>
      </c>
      <c r="D47" s="12"/>
    </row>
    <row r="48" spans="1:4" ht="33" customHeight="1" thickBot="1" x14ac:dyDescent="0.3">
      <c r="A48" s="23" t="s">
        <v>132</v>
      </c>
      <c r="B48" s="26" t="s">
        <v>126</v>
      </c>
      <c r="C48" s="51">
        <v>1520</v>
      </c>
      <c r="D48" s="12"/>
    </row>
    <row r="49" spans="1:4" ht="42.75" customHeight="1" thickBot="1" x14ac:dyDescent="0.3">
      <c r="A49" s="23" t="s">
        <v>132</v>
      </c>
      <c r="B49" s="26" t="s">
        <v>141</v>
      </c>
      <c r="C49" s="51">
        <v>1189</v>
      </c>
      <c r="D49" s="12"/>
    </row>
    <row r="50" spans="1:4" ht="32.25" thickBot="1" x14ac:dyDescent="0.3">
      <c r="A50" s="23" t="s">
        <v>117</v>
      </c>
      <c r="B50" s="26" t="s">
        <v>145</v>
      </c>
      <c r="C50" s="49">
        <v>320</v>
      </c>
      <c r="D50" s="12"/>
    </row>
    <row r="51" spans="1:4" ht="15" customHeight="1" thickBot="1" x14ac:dyDescent="0.3">
      <c r="A51" s="103" t="s">
        <v>36</v>
      </c>
      <c r="B51" s="104"/>
      <c r="C51" s="51">
        <f>C35+C10</f>
        <v>4408.5419999999995</v>
      </c>
      <c r="D51" s="12"/>
    </row>
  </sheetData>
  <mergeCells count="14">
    <mergeCell ref="B1:C1"/>
    <mergeCell ref="A31:A33"/>
    <mergeCell ref="B31:B33"/>
    <mergeCell ref="D31:D33"/>
    <mergeCell ref="A51:B51"/>
    <mergeCell ref="A4:C4"/>
    <mergeCell ref="C31:C33"/>
    <mergeCell ref="A8:A9"/>
    <mergeCell ref="B8:B9"/>
    <mergeCell ref="C8:C9"/>
    <mergeCell ref="A20:A25"/>
    <mergeCell ref="B20:B25"/>
    <mergeCell ref="D20:D25"/>
    <mergeCell ref="C20:C25"/>
  </mergeCells>
  <pageMargins left="1.04" right="0.7" top="0.75" bottom="0.75" header="0.3" footer="0.3"/>
  <pageSetup paperSize="9" scale="51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5"/>
  <sheetViews>
    <sheetView topLeftCell="A54" workbookViewId="0">
      <selection activeCell="G36" sqref="G36"/>
    </sheetView>
  </sheetViews>
  <sheetFormatPr defaultRowHeight="15" x14ac:dyDescent="0.25"/>
  <cols>
    <col min="1" max="1" width="37.28515625" style="11" customWidth="1"/>
    <col min="2" max="2" width="0" style="11" hidden="1" customWidth="1"/>
    <col min="3" max="4" width="9.140625" style="11"/>
    <col min="5" max="5" width="15.42578125" style="11" bestFit="1" customWidth="1"/>
    <col min="6" max="6" width="11.140625" style="11" customWidth="1"/>
    <col min="7" max="7" width="10.7109375" style="11" customWidth="1"/>
    <col min="8" max="16384" width="9.140625" style="11"/>
  </cols>
  <sheetData>
    <row r="1" spans="1:7" ht="116.25" customHeight="1" x14ac:dyDescent="0.25">
      <c r="E1" s="117" t="s">
        <v>157</v>
      </c>
      <c r="F1" s="118"/>
      <c r="G1" s="118"/>
    </row>
    <row r="2" spans="1:7" x14ac:dyDescent="0.25">
      <c r="F2" s="11" t="str">
        <f>'2'!C2</f>
        <v>№ 111 о28.01.2024</v>
      </c>
    </row>
    <row r="3" spans="1:7" ht="90.75" customHeight="1" x14ac:dyDescent="0.25">
      <c r="A3" s="119" t="s">
        <v>176</v>
      </c>
      <c r="B3" s="119"/>
      <c r="C3" s="119"/>
      <c r="D3" s="119"/>
      <c r="E3" s="119"/>
      <c r="F3" s="119"/>
      <c r="G3" s="119"/>
    </row>
    <row r="5" spans="1:7" x14ac:dyDescent="0.25">
      <c r="G5" s="11" t="s">
        <v>94</v>
      </c>
    </row>
    <row r="6" spans="1:7" ht="15.75" thickBot="1" x14ac:dyDescent="0.3"/>
    <row r="7" spans="1:7" ht="15" customHeight="1" x14ac:dyDescent="0.25">
      <c r="A7" s="120" t="s">
        <v>43</v>
      </c>
      <c r="B7" s="122" t="s">
        <v>72</v>
      </c>
      <c r="C7" s="124" t="s">
        <v>87</v>
      </c>
      <c r="D7" s="124" t="s">
        <v>88</v>
      </c>
      <c r="E7" s="122" t="s">
        <v>44</v>
      </c>
      <c r="F7" s="122" t="s">
        <v>73</v>
      </c>
      <c r="G7" s="126" t="s">
        <v>177</v>
      </c>
    </row>
    <row r="8" spans="1:7" ht="43.5" customHeight="1" x14ac:dyDescent="0.25">
      <c r="A8" s="121"/>
      <c r="B8" s="123"/>
      <c r="C8" s="125"/>
      <c r="D8" s="125"/>
      <c r="E8" s="123"/>
      <c r="F8" s="123"/>
      <c r="G8" s="127"/>
    </row>
    <row r="9" spans="1:7" ht="30" x14ac:dyDescent="0.25">
      <c r="A9" s="29" t="s">
        <v>39</v>
      </c>
      <c r="B9" s="28">
        <v>957</v>
      </c>
      <c r="C9" s="35" t="s">
        <v>46</v>
      </c>
      <c r="D9" s="35" t="s">
        <v>46</v>
      </c>
      <c r="E9" s="35" t="s">
        <v>98</v>
      </c>
      <c r="F9" s="35" t="s">
        <v>47</v>
      </c>
      <c r="G9" s="52">
        <f>G10+G36+G45+G59</f>
        <v>4526.9160000000002</v>
      </c>
    </row>
    <row r="10" spans="1:7" ht="16.5" x14ac:dyDescent="0.25">
      <c r="A10" s="29" t="s">
        <v>74</v>
      </c>
      <c r="B10" s="28">
        <v>957</v>
      </c>
      <c r="C10" s="35" t="s">
        <v>45</v>
      </c>
      <c r="D10" s="35" t="s">
        <v>46</v>
      </c>
      <c r="E10" s="35" t="s">
        <v>98</v>
      </c>
      <c r="F10" s="35" t="s">
        <v>47</v>
      </c>
      <c r="G10" s="52">
        <f>G11+G18+G29</f>
        <v>1515.3029999999999</v>
      </c>
    </row>
    <row r="11" spans="1:7" ht="60" x14ac:dyDescent="0.25">
      <c r="A11" s="29" t="s">
        <v>48</v>
      </c>
      <c r="B11" s="28">
        <v>957</v>
      </c>
      <c r="C11" s="27" t="s">
        <v>45</v>
      </c>
      <c r="D11" s="27" t="s">
        <v>49</v>
      </c>
      <c r="E11" s="35" t="s">
        <v>98</v>
      </c>
      <c r="F11" s="27" t="s">
        <v>47</v>
      </c>
      <c r="G11" s="52">
        <f t="shared" ref="G11:G16" si="0">G12</f>
        <v>675.21699999999998</v>
      </c>
    </row>
    <row r="12" spans="1:7" ht="45" x14ac:dyDescent="0.25">
      <c r="A12" s="29" t="s">
        <v>80</v>
      </c>
      <c r="B12" s="28">
        <v>957</v>
      </c>
      <c r="C12" s="27" t="s">
        <v>45</v>
      </c>
      <c r="D12" s="27" t="s">
        <v>49</v>
      </c>
      <c r="E12" s="35" t="s">
        <v>99</v>
      </c>
      <c r="F12" s="27" t="s">
        <v>47</v>
      </c>
      <c r="G12" s="52">
        <f t="shared" si="0"/>
        <v>675.21699999999998</v>
      </c>
    </row>
    <row r="13" spans="1:7" ht="45" x14ac:dyDescent="0.25">
      <c r="A13" s="29" t="s">
        <v>81</v>
      </c>
      <c r="B13" s="28">
        <v>957</v>
      </c>
      <c r="C13" s="27" t="s">
        <v>45</v>
      </c>
      <c r="D13" s="27" t="s">
        <v>49</v>
      </c>
      <c r="E13" s="35" t="s">
        <v>100</v>
      </c>
      <c r="F13" s="27" t="s">
        <v>47</v>
      </c>
      <c r="G13" s="52">
        <f t="shared" si="0"/>
        <v>675.21699999999998</v>
      </c>
    </row>
    <row r="14" spans="1:7" ht="75" x14ac:dyDescent="0.25">
      <c r="A14" s="29" t="s">
        <v>92</v>
      </c>
      <c r="B14" s="28">
        <v>957</v>
      </c>
      <c r="C14" s="27" t="s">
        <v>45</v>
      </c>
      <c r="D14" s="27" t="s">
        <v>49</v>
      </c>
      <c r="E14" s="27" t="s">
        <v>101</v>
      </c>
      <c r="F14" s="27" t="s">
        <v>47</v>
      </c>
      <c r="G14" s="52">
        <f>G15</f>
        <v>675.21699999999998</v>
      </c>
    </row>
    <row r="15" spans="1:7" ht="16.5" x14ac:dyDescent="0.25">
      <c r="A15" s="29" t="s">
        <v>50</v>
      </c>
      <c r="B15" s="28">
        <v>957</v>
      </c>
      <c r="C15" s="27" t="s">
        <v>45</v>
      </c>
      <c r="D15" s="27" t="s">
        <v>49</v>
      </c>
      <c r="E15" s="27" t="s">
        <v>102</v>
      </c>
      <c r="F15" s="27" t="s">
        <v>47</v>
      </c>
      <c r="G15" s="52">
        <f t="shared" si="0"/>
        <v>675.21699999999998</v>
      </c>
    </row>
    <row r="16" spans="1:7" ht="105" x14ac:dyDescent="0.25">
      <c r="A16" s="30" t="s">
        <v>51</v>
      </c>
      <c r="B16" s="28">
        <v>957</v>
      </c>
      <c r="C16" s="27" t="s">
        <v>45</v>
      </c>
      <c r="D16" s="27" t="s">
        <v>49</v>
      </c>
      <c r="E16" s="27" t="s">
        <v>102</v>
      </c>
      <c r="F16" s="27" t="s">
        <v>52</v>
      </c>
      <c r="G16" s="52">
        <f t="shared" si="0"/>
        <v>675.21699999999998</v>
      </c>
    </row>
    <row r="17" spans="1:7" ht="45" x14ac:dyDescent="0.25">
      <c r="A17" s="30" t="s">
        <v>53</v>
      </c>
      <c r="B17" s="28">
        <v>957</v>
      </c>
      <c r="C17" s="27" t="s">
        <v>45</v>
      </c>
      <c r="D17" s="27" t="s">
        <v>49</v>
      </c>
      <c r="E17" s="27" t="s">
        <v>102</v>
      </c>
      <c r="F17" s="27" t="s">
        <v>54</v>
      </c>
      <c r="G17" s="52">
        <v>675.21699999999998</v>
      </c>
    </row>
    <row r="18" spans="1:7" ht="90" x14ac:dyDescent="0.25">
      <c r="A18" s="30" t="s">
        <v>93</v>
      </c>
      <c r="B18" s="28">
        <v>957</v>
      </c>
      <c r="C18" s="27" t="s">
        <v>45</v>
      </c>
      <c r="D18" s="27" t="s">
        <v>60</v>
      </c>
      <c r="E18" s="27" t="s">
        <v>98</v>
      </c>
      <c r="F18" s="27" t="s">
        <v>47</v>
      </c>
      <c r="G18" s="52">
        <f>G19</f>
        <v>840.08600000000001</v>
      </c>
    </row>
    <row r="19" spans="1:7" ht="45" x14ac:dyDescent="0.25">
      <c r="A19" s="29" t="s">
        <v>80</v>
      </c>
      <c r="B19" s="28">
        <v>957</v>
      </c>
      <c r="C19" s="27" t="s">
        <v>45</v>
      </c>
      <c r="D19" s="27" t="s">
        <v>60</v>
      </c>
      <c r="E19" s="35" t="s">
        <v>99</v>
      </c>
      <c r="F19" s="27" t="s">
        <v>47</v>
      </c>
      <c r="G19" s="52">
        <f>G20</f>
        <v>840.08600000000001</v>
      </c>
    </row>
    <row r="20" spans="1:7" ht="45" x14ac:dyDescent="0.25">
      <c r="A20" s="29" t="s">
        <v>81</v>
      </c>
      <c r="B20" s="28">
        <v>957</v>
      </c>
      <c r="C20" s="27" t="s">
        <v>45</v>
      </c>
      <c r="D20" s="27" t="s">
        <v>60</v>
      </c>
      <c r="E20" s="35" t="s">
        <v>100</v>
      </c>
      <c r="F20" s="27" t="s">
        <v>47</v>
      </c>
      <c r="G20" s="52">
        <f>G21</f>
        <v>840.08600000000001</v>
      </c>
    </row>
    <row r="21" spans="1:7" ht="75" x14ac:dyDescent="0.25">
      <c r="A21" s="30" t="s">
        <v>76</v>
      </c>
      <c r="B21" s="28">
        <v>957</v>
      </c>
      <c r="C21" s="27" t="s">
        <v>45</v>
      </c>
      <c r="D21" s="27" t="s">
        <v>60</v>
      </c>
      <c r="E21" s="27" t="s">
        <v>101</v>
      </c>
      <c r="F21" s="27" t="s">
        <v>47</v>
      </c>
      <c r="G21" s="52">
        <f>G22</f>
        <v>840.08600000000001</v>
      </c>
    </row>
    <row r="22" spans="1:7" ht="16.5" x14ac:dyDescent="0.25">
      <c r="A22" s="30" t="s">
        <v>77</v>
      </c>
      <c r="B22" s="28">
        <v>957</v>
      </c>
      <c r="C22" s="27" t="s">
        <v>45</v>
      </c>
      <c r="D22" s="27" t="s">
        <v>60</v>
      </c>
      <c r="E22" s="27" t="s">
        <v>103</v>
      </c>
      <c r="F22" s="27" t="s">
        <v>47</v>
      </c>
      <c r="G22" s="52">
        <f>G23+G25+G27</f>
        <v>840.08600000000001</v>
      </c>
    </row>
    <row r="23" spans="1:7" ht="105" x14ac:dyDescent="0.25">
      <c r="A23" s="30" t="s">
        <v>51</v>
      </c>
      <c r="B23" s="28">
        <v>957</v>
      </c>
      <c r="C23" s="27" t="s">
        <v>45</v>
      </c>
      <c r="D23" s="27" t="s">
        <v>60</v>
      </c>
      <c r="E23" s="27" t="s">
        <v>103</v>
      </c>
      <c r="F23" s="27" t="s">
        <v>52</v>
      </c>
      <c r="G23" s="52">
        <f>G24</f>
        <v>630.45299999999997</v>
      </c>
    </row>
    <row r="24" spans="1:7" ht="45" x14ac:dyDescent="0.25">
      <c r="A24" s="30" t="s">
        <v>53</v>
      </c>
      <c r="B24" s="28">
        <v>957</v>
      </c>
      <c r="C24" s="27" t="s">
        <v>45</v>
      </c>
      <c r="D24" s="27" t="s">
        <v>60</v>
      </c>
      <c r="E24" s="27" t="s">
        <v>103</v>
      </c>
      <c r="F24" s="27" t="s">
        <v>54</v>
      </c>
      <c r="G24" s="52">
        <v>630.45299999999997</v>
      </c>
    </row>
    <row r="25" spans="1:7" ht="45" x14ac:dyDescent="0.25">
      <c r="A25" s="30" t="s">
        <v>56</v>
      </c>
      <c r="B25" s="28">
        <v>957</v>
      </c>
      <c r="C25" s="27" t="s">
        <v>45</v>
      </c>
      <c r="D25" s="27" t="s">
        <v>60</v>
      </c>
      <c r="E25" s="27" t="s">
        <v>103</v>
      </c>
      <c r="F25" s="27" t="s">
        <v>57</v>
      </c>
      <c r="G25" s="52">
        <f>G26</f>
        <v>209.63300000000001</v>
      </c>
    </row>
    <row r="26" spans="1:7" ht="45" x14ac:dyDescent="0.25">
      <c r="A26" s="30" t="s">
        <v>58</v>
      </c>
      <c r="B26" s="28">
        <v>957</v>
      </c>
      <c r="C26" s="27" t="s">
        <v>45</v>
      </c>
      <c r="D26" s="27" t="s">
        <v>60</v>
      </c>
      <c r="E26" s="27" t="s">
        <v>103</v>
      </c>
      <c r="F26" s="27" t="s">
        <v>59</v>
      </c>
      <c r="G26" s="52">
        <v>209.63300000000001</v>
      </c>
    </row>
    <row r="27" spans="1:7" ht="16.5" hidden="1" x14ac:dyDescent="0.25">
      <c r="A27" s="30" t="s">
        <v>61</v>
      </c>
      <c r="B27" s="28">
        <v>957</v>
      </c>
      <c r="C27" s="27" t="s">
        <v>45</v>
      </c>
      <c r="D27" s="27" t="s">
        <v>60</v>
      </c>
      <c r="E27" s="27" t="s">
        <v>103</v>
      </c>
      <c r="F27" s="27" t="s">
        <v>62</v>
      </c>
      <c r="G27" s="52">
        <f>G28</f>
        <v>0</v>
      </c>
    </row>
    <row r="28" spans="1:7" ht="30" hidden="1" x14ac:dyDescent="0.25">
      <c r="A28" s="31" t="s">
        <v>63</v>
      </c>
      <c r="B28" s="28">
        <v>957</v>
      </c>
      <c r="C28" s="27" t="s">
        <v>45</v>
      </c>
      <c r="D28" s="27" t="s">
        <v>60</v>
      </c>
      <c r="E28" s="27" t="s">
        <v>103</v>
      </c>
      <c r="F28" s="27" t="s">
        <v>64</v>
      </c>
      <c r="G28" s="52">
        <v>0</v>
      </c>
    </row>
    <row r="29" spans="1:7" ht="30" hidden="1" customHeight="1" x14ac:dyDescent="0.25">
      <c r="A29" s="30" t="s">
        <v>78</v>
      </c>
      <c r="B29" s="28">
        <v>957</v>
      </c>
      <c r="C29" s="27" t="s">
        <v>45</v>
      </c>
      <c r="D29" s="27" t="s">
        <v>70</v>
      </c>
      <c r="E29" s="27" t="s">
        <v>98</v>
      </c>
      <c r="F29" s="27" t="s">
        <v>47</v>
      </c>
      <c r="G29" s="52">
        <f t="shared" ref="G29:G34" si="1">G30</f>
        <v>0</v>
      </c>
    </row>
    <row r="30" spans="1:7" ht="45" hidden="1" customHeight="1" x14ac:dyDescent="0.25">
      <c r="A30" s="29" t="s">
        <v>80</v>
      </c>
      <c r="B30" s="28">
        <v>957</v>
      </c>
      <c r="C30" s="27" t="s">
        <v>45</v>
      </c>
      <c r="D30" s="27" t="s">
        <v>70</v>
      </c>
      <c r="E30" s="35" t="s">
        <v>99</v>
      </c>
      <c r="F30" s="27" t="s">
        <v>47</v>
      </c>
      <c r="G30" s="52">
        <f t="shared" si="1"/>
        <v>0</v>
      </c>
    </row>
    <row r="31" spans="1:7" ht="45" hidden="1" customHeight="1" x14ac:dyDescent="0.25">
      <c r="A31" s="29" t="s">
        <v>81</v>
      </c>
      <c r="B31" s="28">
        <v>957</v>
      </c>
      <c r="C31" s="27" t="s">
        <v>45</v>
      </c>
      <c r="D31" s="27" t="s">
        <v>70</v>
      </c>
      <c r="E31" s="35" t="s">
        <v>100</v>
      </c>
      <c r="F31" s="27" t="s">
        <v>47</v>
      </c>
      <c r="G31" s="52">
        <f t="shared" si="1"/>
        <v>0</v>
      </c>
    </row>
    <row r="32" spans="1:7" ht="16.5" hidden="1" customHeight="1" x14ac:dyDescent="0.25">
      <c r="A32" s="30" t="s">
        <v>79</v>
      </c>
      <c r="B32" s="28">
        <v>957</v>
      </c>
      <c r="C32" s="27" t="s">
        <v>45</v>
      </c>
      <c r="D32" s="27" t="s">
        <v>70</v>
      </c>
      <c r="E32" s="27" t="s">
        <v>104</v>
      </c>
      <c r="F32" s="27" t="s">
        <v>47</v>
      </c>
      <c r="G32" s="52">
        <f t="shared" si="1"/>
        <v>0</v>
      </c>
    </row>
    <row r="33" spans="1:7" ht="30" hidden="1" customHeight="1" x14ac:dyDescent="0.25">
      <c r="A33" s="30" t="s">
        <v>144</v>
      </c>
      <c r="B33" s="28">
        <v>957</v>
      </c>
      <c r="C33" s="27" t="s">
        <v>45</v>
      </c>
      <c r="D33" s="27" t="s">
        <v>70</v>
      </c>
      <c r="E33" s="27" t="s">
        <v>105</v>
      </c>
      <c r="F33" s="27" t="s">
        <v>47</v>
      </c>
      <c r="G33" s="52">
        <f t="shared" si="1"/>
        <v>0</v>
      </c>
    </row>
    <row r="34" spans="1:7" ht="45" hidden="1" customHeight="1" x14ac:dyDescent="0.25">
      <c r="A34" s="30" t="s">
        <v>56</v>
      </c>
      <c r="B34" s="28">
        <v>957</v>
      </c>
      <c r="C34" s="27" t="s">
        <v>45</v>
      </c>
      <c r="D34" s="27" t="s">
        <v>70</v>
      </c>
      <c r="E34" s="27" t="s">
        <v>105</v>
      </c>
      <c r="F34" s="27" t="s">
        <v>57</v>
      </c>
      <c r="G34" s="52">
        <f t="shared" si="1"/>
        <v>0</v>
      </c>
    </row>
    <row r="35" spans="1:7" ht="45" hidden="1" customHeight="1" x14ac:dyDescent="0.25">
      <c r="A35" s="30" t="s">
        <v>58</v>
      </c>
      <c r="B35" s="28">
        <v>957</v>
      </c>
      <c r="C35" s="27" t="s">
        <v>45</v>
      </c>
      <c r="D35" s="27" t="s">
        <v>70</v>
      </c>
      <c r="E35" s="27" t="s">
        <v>105</v>
      </c>
      <c r="F35" s="27" t="s">
        <v>59</v>
      </c>
      <c r="G35" s="52">
        <v>0</v>
      </c>
    </row>
    <row r="36" spans="1:7" ht="16.5" x14ac:dyDescent="0.25">
      <c r="A36" s="30" t="s">
        <v>89</v>
      </c>
      <c r="B36" s="28">
        <v>957</v>
      </c>
      <c r="C36" s="27" t="s">
        <v>49</v>
      </c>
      <c r="D36" s="27" t="s">
        <v>46</v>
      </c>
      <c r="E36" s="27" t="s">
        <v>98</v>
      </c>
      <c r="F36" s="27" t="s">
        <v>47</v>
      </c>
      <c r="G36" s="52">
        <f>G37</f>
        <v>298.97199999999998</v>
      </c>
    </row>
    <row r="37" spans="1:7" ht="30" x14ac:dyDescent="0.25">
      <c r="A37" s="30" t="s">
        <v>65</v>
      </c>
      <c r="B37" s="28">
        <v>957</v>
      </c>
      <c r="C37" s="27" t="s">
        <v>49</v>
      </c>
      <c r="D37" s="27" t="s">
        <v>55</v>
      </c>
      <c r="E37" s="27" t="s">
        <v>98</v>
      </c>
      <c r="F37" s="27" t="s">
        <v>47</v>
      </c>
      <c r="G37" s="52">
        <f>G38</f>
        <v>298.97199999999998</v>
      </c>
    </row>
    <row r="38" spans="1:7" ht="47.25" x14ac:dyDescent="0.25">
      <c r="A38" s="32" t="s">
        <v>80</v>
      </c>
      <c r="B38" s="28">
        <v>957</v>
      </c>
      <c r="C38" s="27" t="s">
        <v>49</v>
      </c>
      <c r="D38" s="27" t="s">
        <v>55</v>
      </c>
      <c r="E38" s="27" t="s">
        <v>99</v>
      </c>
      <c r="F38" s="27" t="s">
        <v>47</v>
      </c>
      <c r="G38" s="52">
        <f>G39</f>
        <v>298.97199999999998</v>
      </c>
    </row>
    <row r="39" spans="1:7" ht="45" x14ac:dyDescent="0.25">
      <c r="A39" s="30" t="s">
        <v>81</v>
      </c>
      <c r="B39" s="28">
        <v>957</v>
      </c>
      <c r="C39" s="27" t="s">
        <v>49</v>
      </c>
      <c r="D39" s="27" t="s">
        <v>55</v>
      </c>
      <c r="E39" s="27" t="s">
        <v>100</v>
      </c>
      <c r="F39" s="27" t="s">
        <v>47</v>
      </c>
      <c r="G39" s="52">
        <f>G40</f>
        <v>298.97199999999998</v>
      </c>
    </row>
    <row r="40" spans="1:7" ht="60" x14ac:dyDescent="0.25">
      <c r="A40" s="30" t="s">
        <v>66</v>
      </c>
      <c r="B40" s="28">
        <v>957</v>
      </c>
      <c r="C40" s="27" t="s">
        <v>49</v>
      </c>
      <c r="D40" s="27" t="s">
        <v>55</v>
      </c>
      <c r="E40" s="27" t="s">
        <v>97</v>
      </c>
      <c r="F40" s="27" t="s">
        <v>47</v>
      </c>
      <c r="G40" s="52">
        <f>G41+G43</f>
        <v>298.97199999999998</v>
      </c>
    </row>
    <row r="41" spans="1:7" ht="105" x14ac:dyDescent="0.25">
      <c r="A41" s="30" t="s">
        <v>51</v>
      </c>
      <c r="B41" s="28">
        <v>957</v>
      </c>
      <c r="C41" s="27" t="s">
        <v>49</v>
      </c>
      <c r="D41" s="27" t="s">
        <v>55</v>
      </c>
      <c r="E41" s="27" t="s">
        <v>97</v>
      </c>
      <c r="F41" s="27" t="s">
        <v>52</v>
      </c>
      <c r="G41" s="52">
        <f>G42</f>
        <v>298.97199999999998</v>
      </c>
    </row>
    <row r="42" spans="1:7" ht="45" x14ac:dyDescent="0.25">
      <c r="A42" s="30" t="s">
        <v>53</v>
      </c>
      <c r="B42" s="28">
        <v>957</v>
      </c>
      <c r="C42" s="27" t="s">
        <v>49</v>
      </c>
      <c r="D42" s="27" t="s">
        <v>55</v>
      </c>
      <c r="E42" s="27" t="s">
        <v>97</v>
      </c>
      <c r="F42" s="27" t="s">
        <v>54</v>
      </c>
      <c r="G42" s="52">
        <v>298.97199999999998</v>
      </c>
    </row>
    <row r="43" spans="1:7" ht="45" hidden="1" customHeight="1" x14ac:dyDescent="0.25">
      <c r="A43" s="30" t="s">
        <v>56</v>
      </c>
      <c r="B43" s="28">
        <v>957</v>
      </c>
      <c r="C43" s="27" t="s">
        <v>49</v>
      </c>
      <c r="D43" s="27" t="s">
        <v>55</v>
      </c>
      <c r="E43" s="27" t="s">
        <v>97</v>
      </c>
      <c r="F43" s="27" t="s">
        <v>57</v>
      </c>
      <c r="G43" s="52">
        <f>G44</f>
        <v>0</v>
      </c>
    </row>
    <row r="44" spans="1:7" ht="45" hidden="1" customHeight="1" x14ac:dyDescent="0.25">
      <c r="A44" s="30" t="s">
        <v>58</v>
      </c>
      <c r="B44" s="28">
        <v>957</v>
      </c>
      <c r="C44" s="27" t="s">
        <v>49</v>
      </c>
      <c r="D44" s="27" t="s">
        <v>55</v>
      </c>
      <c r="E44" s="27" t="s">
        <v>97</v>
      </c>
      <c r="F44" s="27" t="s">
        <v>59</v>
      </c>
      <c r="G44" s="52"/>
    </row>
    <row r="45" spans="1:7" ht="16.5" x14ac:dyDescent="0.25">
      <c r="A45" s="29" t="s">
        <v>90</v>
      </c>
      <c r="B45" s="28">
        <v>957</v>
      </c>
      <c r="C45" s="27" t="s">
        <v>60</v>
      </c>
      <c r="D45" s="27" t="s">
        <v>46</v>
      </c>
      <c r="E45" s="27" t="s">
        <v>124</v>
      </c>
      <c r="F45" s="27" t="s">
        <v>47</v>
      </c>
      <c r="G45" s="52">
        <f>G46</f>
        <v>2712.6410000000001</v>
      </c>
    </row>
    <row r="46" spans="1:7" ht="30" x14ac:dyDescent="0.25">
      <c r="A46" s="30" t="s">
        <v>69</v>
      </c>
      <c r="B46" s="28">
        <v>957</v>
      </c>
      <c r="C46" s="27" t="s">
        <v>60</v>
      </c>
      <c r="D46" s="27" t="s">
        <v>67</v>
      </c>
      <c r="E46" s="27" t="s">
        <v>124</v>
      </c>
      <c r="F46" s="27" t="s">
        <v>47</v>
      </c>
      <c r="G46" s="52">
        <f>G47+G53</f>
        <v>2712.6410000000001</v>
      </c>
    </row>
    <row r="47" spans="1:7" ht="70.5" customHeight="1" x14ac:dyDescent="0.25">
      <c r="A47" s="39" t="s">
        <v>140</v>
      </c>
      <c r="B47" s="28">
        <v>957</v>
      </c>
      <c r="C47" s="27" t="s">
        <v>60</v>
      </c>
      <c r="D47" s="27" t="s">
        <v>67</v>
      </c>
      <c r="E47" s="27" t="s">
        <v>128</v>
      </c>
      <c r="F47" s="27" t="s">
        <v>47</v>
      </c>
      <c r="G47" s="52">
        <f t="shared" ref="G47:G51" si="2">G48</f>
        <v>1520.885</v>
      </c>
    </row>
    <row r="48" spans="1:7" ht="47.25" x14ac:dyDescent="0.25">
      <c r="A48" s="39" t="s">
        <v>127</v>
      </c>
      <c r="B48" s="28">
        <v>957</v>
      </c>
      <c r="C48" s="27" t="s">
        <v>60</v>
      </c>
      <c r="D48" s="27" t="s">
        <v>67</v>
      </c>
      <c r="E48" s="27" t="s">
        <v>129</v>
      </c>
      <c r="F48" s="27" t="s">
        <v>47</v>
      </c>
      <c r="G48" s="52">
        <f t="shared" si="2"/>
        <v>1520.885</v>
      </c>
    </row>
    <row r="49" spans="1:7" ht="150.75" customHeight="1" x14ac:dyDescent="0.25">
      <c r="A49" s="54" t="s">
        <v>179</v>
      </c>
      <c r="B49" s="28">
        <v>957</v>
      </c>
      <c r="C49" s="27" t="s">
        <v>60</v>
      </c>
      <c r="D49" s="27" t="s">
        <v>67</v>
      </c>
      <c r="E49" s="27" t="s">
        <v>130</v>
      </c>
      <c r="F49" s="27" t="s">
        <v>47</v>
      </c>
      <c r="G49" s="52">
        <f>G51</f>
        <v>1520.885</v>
      </c>
    </row>
    <row r="50" spans="1:7" ht="31.5" hidden="1" customHeight="1" x14ac:dyDescent="0.25">
      <c r="A50" s="38" t="s">
        <v>125</v>
      </c>
      <c r="B50" s="28"/>
      <c r="C50" s="27" t="s">
        <v>60</v>
      </c>
      <c r="D50" s="27" t="s">
        <v>67</v>
      </c>
      <c r="E50" s="27" t="s">
        <v>130</v>
      </c>
      <c r="F50" s="27" t="s">
        <v>47</v>
      </c>
      <c r="G50" s="52">
        <f>G51</f>
        <v>1520.885</v>
      </c>
    </row>
    <row r="51" spans="1:7" ht="45" x14ac:dyDescent="0.25">
      <c r="A51" s="30" t="s">
        <v>56</v>
      </c>
      <c r="B51" s="28">
        <v>957</v>
      </c>
      <c r="C51" s="27" t="s">
        <v>60</v>
      </c>
      <c r="D51" s="27" t="s">
        <v>67</v>
      </c>
      <c r="E51" s="27" t="s">
        <v>130</v>
      </c>
      <c r="F51" s="27" t="s">
        <v>57</v>
      </c>
      <c r="G51" s="52">
        <f t="shared" si="2"/>
        <v>1520.885</v>
      </c>
    </row>
    <row r="52" spans="1:7" ht="45" x14ac:dyDescent="0.25">
      <c r="A52" s="33" t="s">
        <v>58</v>
      </c>
      <c r="B52" s="28">
        <v>957</v>
      </c>
      <c r="C52" s="27" t="s">
        <v>60</v>
      </c>
      <c r="D52" s="27" t="s">
        <v>67</v>
      </c>
      <c r="E52" s="27" t="s">
        <v>130</v>
      </c>
      <c r="F52" s="27" t="s">
        <v>59</v>
      </c>
      <c r="G52" s="52">
        <v>1520.885</v>
      </c>
    </row>
    <row r="53" spans="1:7" ht="94.5" customHeight="1" x14ac:dyDescent="0.25">
      <c r="A53" s="39" t="s">
        <v>178</v>
      </c>
      <c r="B53" s="28">
        <v>957</v>
      </c>
      <c r="C53" s="27" t="s">
        <v>60</v>
      </c>
      <c r="D53" s="27" t="s">
        <v>67</v>
      </c>
      <c r="E53" s="27" t="s">
        <v>128</v>
      </c>
      <c r="F53" s="27" t="s">
        <v>47</v>
      </c>
      <c r="G53" s="52">
        <f>G54</f>
        <v>1191.7560000000001</v>
      </c>
    </row>
    <row r="54" spans="1:7" ht="45" customHeight="1" x14ac:dyDescent="0.25">
      <c r="A54" s="29" t="s">
        <v>81</v>
      </c>
      <c r="B54" s="28">
        <v>957</v>
      </c>
      <c r="C54" s="27" t="s">
        <v>60</v>
      </c>
      <c r="D54" s="27" t="s">
        <v>67</v>
      </c>
      <c r="E54" s="27" t="s">
        <v>142</v>
      </c>
      <c r="F54" s="27" t="s">
        <v>47</v>
      </c>
      <c r="G54" s="52">
        <f>G55</f>
        <v>1191.7560000000001</v>
      </c>
    </row>
    <row r="55" spans="1:7" ht="47.25" customHeight="1" x14ac:dyDescent="0.25">
      <c r="A55" s="39" t="s">
        <v>127</v>
      </c>
      <c r="B55" s="28">
        <v>957</v>
      </c>
      <c r="C55" s="27" t="s">
        <v>60</v>
      </c>
      <c r="D55" s="27" t="s">
        <v>67</v>
      </c>
      <c r="E55" s="27" t="s">
        <v>143</v>
      </c>
      <c r="F55" s="27" t="s">
        <v>47</v>
      </c>
      <c r="G55" s="52">
        <f>G56</f>
        <v>1191.7560000000001</v>
      </c>
    </row>
    <row r="56" spans="1:7" ht="31.5" customHeight="1" x14ac:dyDescent="0.25">
      <c r="A56" s="38" t="s">
        <v>125</v>
      </c>
      <c r="B56" s="28">
        <v>957</v>
      </c>
      <c r="C56" s="27" t="s">
        <v>60</v>
      </c>
      <c r="D56" s="27" t="s">
        <v>67</v>
      </c>
      <c r="E56" s="27" t="s">
        <v>143</v>
      </c>
      <c r="F56" s="27" t="s">
        <v>47</v>
      </c>
      <c r="G56" s="52">
        <f>G57</f>
        <v>1191.7560000000001</v>
      </c>
    </row>
    <row r="57" spans="1:7" ht="45" customHeight="1" x14ac:dyDescent="0.25">
      <c r="A57" s="30" t="s">
        <v>56</v>
      </c>
      <c r="B57" s="28">
        <v>957</v>
      </c>
      <c r="C57" s="27" t="s">
        <v>60</v>
      </c>
      <c r="D57" s="27" t="s">
        <v>67</v>
      </c>
      <c r="E57" s="27" t="s">
        <v>143</v>
      </c>
      <c r="F57" s="27" t="s">
        <v>57</v>
      </c>
      <c r="G57" s="52">
        <f>G58</f>
        <v>1191.7560000000001</v>
      </c>
    </row>
    <row r="58" spans="1:7" ht="45" customHeight="1" x14ac:dyDescent="0.25">
      <c r="A58" s="33" t="s">
        <v>58</v>
      </c>
      <c r="B58" s="28">
        <v>957</v>
      </c>
      <c r="C58" s="27" t="s">
        <v>60</v>
      </c>
      <c r="D58" s="27" t="s">
        <v>67</v>
      </c>
      <c r="E58" s="27" t="s">
        <v>143</v>
      </c>
      <c r="F58" s="27" t="s">
        <v>59</v>
      </c>
      <c r="G58" s="52">
        <v>1191.7560000000001</v>
      </c>
    </row>
    <row r="59" spans="1:7" ht="16.5" x14ac:dyDescent="0.25">
      <c r="A59" s="29" t="s">
        <v>91</v>
      </c>
      <c r="B59" s="28">
        <v>957</v>
      </c>
      <c r="C59" s="27" t="s">
        <v>68</v>
      </c>
      <c r="D59" s="27" t="s">
        <v>46</v>
      </c>
      <c r="E59" s="27" t="s">
        <v>98</v>
      </c>
      <c r="F59" s="27" t="s">
        <v>47</v>
      </c>
      <c r="G59" s="52">
        <f>G60</f>
        <v>0</v>
      </c>
    </row>
    <row r="60" spans="1:7" ht="16.5" x14ac:dyDescent="0.25">
      <c r="A60" s="29" t="s">
        <v>71</v>
      </c>
      <c r="B60" s="28">
        <v>957</v>
      </c>
      <c r="C60" s="27" t="s">
        <v>68</v>
      </c>
      <c r="D60" s="27" t="s">
        <v>45</v>
      </c>
      <c r="E60" s="27" t="s">
        <v>98</v>
      </c>
      <c r="F60" s="27" t="s">
        <v>47</v>
      </c>
      <c r="G60" s="52">
        <f>G61</f>
        <v>0</v>
      </c>
    </row>
    <row r="61" spans="1:7" ht="45" hidden="1" x14ac:dyDescent="0.25">
      <c r="A61" s="29" t="s">
        <v>80</v>
      </c>
      <c r="B61" s="28">
        <v>957</v>
      </c>
      <c r="C61" s="27" t="s">
        <v>68</v>
      </c>
      <c r="D61" s="27" t="s">
        <v>45</v>
      </c>
      <c r="E61" s="27" t="s">
        <v>99</v>
      </c>
      <c r="F61" s="27" t="s">
        <v>47</v>
      </c>
      <c r="G61" s="52">
        <f>G62</f>
        <v>0</v>
      </c>
    </row>
    <row r="62" spans="1:7" ht="45" hidden="1" x14ac:dyDescent="0.25">
      <c r="A62" s="29" t="s">
        <v>81</v>
      </c>
      <c r="B62" s="28">
        <v>957</v>
      </c>
      <c r="C62" s="27" t="s">
        <v>68</v>
      </c>
      <c r="D62" s="27" t="s">
        <v>45</v>
      </c>
      <c r="E62" s="27" t="s">
        <v>100</v>
      </c>
      <c r="F62" s="27" t="s">
        <v>47</v>
      </c>
      <c r="G62" s="52">
        <f>G63</f>
        <v>0</v>
      </c>
    </row>
    <row r="63" spans="1:7" ht="47.25" hidden="1" x14ac:dyDescent="0.25">
      <c r="A63" s="32" t="s">
        <v>82</v>
      </c>
      <c r="B63" s="28">
        <v>957</v>
      </c>
      <c r="C63" s="27" t="s">
        <v>68</v>
      </c>
      <c r="D63" s="27" t="s">
        <v>45</v>
      </c>
      <c r="E63" s="27" t="s">
        <v>106</v>
      </c>
      <c r="F63" s="27" t="s">
        <v>47</v>
      </c>
      <c r="G63" s="52">
        <f>G64</f>
        <v>0</v>
      </c>
    </row>
    <row r="64" spans="1:7" ht="31.5" hidden="1" x14ac:dyDescent="0.25">
      <c r="A64" s="32" t="s">
        <v>83</v>
      </c>
      <c r="B64" s="28">
        <v>957</v>
      </c>
      <c r="C64" s="27" t="s">
        <v>68</v>
      </c>
      <c r="D64" s="27" t="s">
        <v>45</v>
      </c>
      <c r="E64" s="27" t="s">
        <v>107</v>
      </c>
      <c r="F64" s="27" t="s">
        <v>47</v>
      </c>
      <c r="G64" s="52">
        <f>G67+G65</f>
        <v>0</v>
      </c>
    </row>
    <row r="65" spans="1:7" ht="45" hidden="1" x14ac:dyDescent="0.25">
      <c r="A65" s="30" t="s">
        <v>56</v>
      </c>
      <c r="B65" s="28">
        <v>957</v>
      </c>
      <c r="C65" s="27" t="s">
        <v>68</v>
      </c>
      <c r="D65" s="27" t="s">
        <v>45</v>
      </c>
      <c r="E65" s="27" t="s">
        <v>107</v>
      </c>
      <c r="F65" s="27" t="s">
        <v>57</v>
      </c>
      <c r="G65" s="52">
        <f>G66</f>
        <v>0</v>
      </c>
    </row>
    <row r="66" spans="1:7" ht="45" hidden="1" x14ac:dyDescent="0.25">
      <c r="A66" s="30" t="s">
        <v>58</v>
      </c>
      <c r="B66" s="28">
        <v>957</v>
      </c>
      <c r="C66" s="27" t="s">
        <v>68</v>
      </c>
      <c r="D66" s="27" t="s">
        <v>45</v>
      </c>
      <c r="E66" s="27" t="s">
        <v>107</v>
      </c>
      <c r="F66" s="27" t="s">
        <v>59</v>
      </c>
      <c r="G66" s="52">
        <v>0</v>
      </c>
    </row>
    <row r="67" spans="1:7" ht="16.5" hidden="1" x14ac:dyDescent="0.25">
      <c r="A67" s="30" t="s">
        <v>121</v>
      </c>
      <c r="B67" s="28">
        <v>957</v>
      </c>
      <c r="C67" s="27" t="s">
        <v>68</v>
      </c>
      <c r="D67" s="27" t="s">
        <v>45</v>
      </c>
      <c r="E67" s="27" t="s">
        <v>107</v>
      </c>
      <c r="F67" s="27" t="s">
        <v>122</v>
      </c>
      <c r="G67" s="52">
        <f>G68</f>
        <v>0</v>
      </c>
    </row>
    <row r="68" spans="1:7" ht="16.5" hidden="1" x14ac:dyDescent="0.25">
      <c r="A68" s="30" t="s">
        <v>35</v>
      </c>
      <c r="B68" s="28">
        <v>957</v>
      </c>
      <c r="C68" s="27" t="s">
        <v>68</v>
      </c>
      <c r="D68" s="27" t="s">
        <v>45</v>
      </c>
      <c r="E68" s="27" t="s">
        <v>107</v>
      </c>
      <c r="F68" s="27" t="s">
        <v>123</v>
      </c>
      <c r="G68" s="52"/>
    </row>
    <row r="69" spans="1:7" ht="16.5" hidden="1" customHeight="1" x14ac:dyDescent="0.25">
      <c r="A69" s="32" t="s">
        <v>84</v>
      </c>
      <c r="B69" s="28">
        <v>957</v>
      </c>
      <c r="C69" s="27" t="s">
        <v>68</v>
      </c>
      <c r="D69" s="27" t="s">
        <v>45</v>
      </c>
      <c r="E69" s="27" t="s">
        <v>85</v>
      </c>
      <c r="F69" s="27" t="s">
        <v>47</v>
      </c>
      <c r="G69" s="52">
        <f>G70</f>
        <v>0</v>
      </c>
    </row>
    <row r="70" spans="1:7" ht="31.5" hidden="1" customHeight="1" x14ac:dyDescent="0.25">
      <c r="A70" s="32" t="s">
        <v>83</v>
      </c>
      <c r="B70" s="28">
        <v>957</v>
      </c>
      <c r="C70" s="27" t="s">
        <v>68</v>
      </c>
      <c r="D70" s="27" t="s">
        <v>45</v>
      </c>
      <c r="E70" s="27" t="s">
        <v>86</v>
      </c>
      <c r="F70" s="27" t="s">
        <v>47</v>
      </c>
      <c r="G70" s="52">
        <f>G71+G73</f>
        <v>0</v>
      </c>
    </row>
    <row r="71" spans="1:7" ht="105" hidden="1" customHeight="1" x14ac:dyDescent="0.25">
      <c r="A71" s="30" t="s">
        <v>51</v>
      </c>
      <c r="B71" s="28">
        <v>957</v>
      </c>
      <c r="C71" s="27" t="s">
        <v>68</v>
      </c>
      <c r="D71" s="27" t="s">
        <v>60</v>
      </c>
      <c r="E71" s="27" t="s">
        <v>86</v>
      </c>
      <c r="F71" s="27" t="s">
        <v>52</v>
      </c>
      <c r="G71" s="52">
        <f>G72</f>
        <v>0</v>
      </c>
    </row>
    <row r="72" spans="1:7" ht="45" hidden="1" customHeight="1" x14ac:dyDescent="0.25">
      <c r="A72" s="30" t="s">
        <v>53</v>
      </c>
      <c r="B72" s="28">
        <v>957</v>
      </c>
      <c r="C72" s="27" t="s">
        <v>68</v>
      </c>
      <c r="D72" s="27" t="s">
        <v>60</v>
      </c>
      <c r="E72" s="27" t="s">
        <v>86</v>
      </c>
      <c r="F72" s="27" t="s">
        <v>54</v>
      </c>
      <c r="G72" s="52">
        <v>0</v>
      </c>
    </row>
    <row r="73" spans="1:7" ht="45" hidden="1" customHeight="1" x14ac:dyDescent="0.25">
      <c r="A73" s="30" t="s">
        <v>56</v>
      </c>
      <c r="B73" s="28">
        <v>957</v>
      </c>
      <c r="C73" s="27" t="s">
        <v>68</v>
      </c>
      <c r="D73" s="27" t="s">
        <v>60</v>
      </c>
      <c r="E73" s="27" t="s">
        <v>86</v>
      </c>
      <c r="F73" s="27" t="s">
        <v>57</v>
      </c>
      <c r="G73" s="52">
        <f>G74</f>
        <v>0</v>
      </c>
    </row>
    <row r="74" spans="1:7" ht="45" hidden="1" customHeight="1" x14ac:dyDescent="0.25">
      <c r="A74" s="30" t="s">
        <v>58</v>
      </c>
      <c r="B74" s="28">
        <v>957</v>
      </c>
      <c r="C74" s="27" t="s">
        <v>68</v>
      </c>
      <c r="D74" s="27" t="s">
        <v>60</v>
      </c>
      <c r="E74" s="27" t="s">
        <v>86</v>
      </c>
      <c r="F74" s="27" t="s">
        <v>59</v>
      </c>
      <c r="G74" s="52">
        <v>0</v>
      </c>
    </row>
    <row r="75" spans="1:7" ht="17.25" thickBot="1" x14ac:dyDescent="0.3">
      <c r="A75" s="36" t="s">
        <v>75</v>
      </c>
      <c r="B75" s="34"/>
      <c r="C75" s="37"/>
      <c r="D75" s="37"/>
      <c r="E75" s="37"/>
      <c r="F75" s="37"/>
      <c r="G75" s="53">
        <f>G9</f>
        <v>4526.9160000000002</v>
      </c>
    </row>
  </sheetData>
  <mergeCells count="9">
    <mergeCell ref="E1:G1"/>
    <mergeCell ref="A3:G3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94" fitToHeight="0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5"/>
  <sheetViews>
    <sheetView topLeftCell="A51" zoomScaleNormal="100" workbookViewId="0">
      <selection activeCell="A3" sqref="A3:G3"/>
    </sheetView>
  </sheetViews>
  <sheetFormatPr defaultRowHeight="15" x14ac:dyDescent="0.25"/>
  <cols>
    <col min="1" max="1" width="37.28515625" style="11" customWidth="1"/>
    <col min="2" max="4" width="9.140625" style="11"/>
    <col min="5" max="5" width="15.42578125" style="11" bestFit="1" customWidth="1"/>
    <col min="6" max="6" width="11.140625" style="11" customWidth="1"/>
    <col min="7" max="7" width="10.7109375" style="11" customWidth="1"/>
    <col min="8" max="16384" width="9.140625" style="11"/>
  </cols>
  <sheetData>
    <row r="1" spans="1:7" ht="116.25" customHeight="1" x14ac:dyDescent="0.25">
      <c r="E1" s="117" t="s">
        <v>148</v>
      </c>
      <c r="F1" s="118"/>
      <c r="G1" s="118"/>
    </row>
    <row r="2" spans="1:7" x14ac:dyDescent="0.25">
      <c r="F2" s="11" t="str">
        <f>'3'!F2</f>
        <v>№ 111 о28.01.2024</v>
      </c>
    </row>
    <row r="3" spans="1:7" ht="41.25" customHeight="1" x14ac:dyDescent="0.25">
      <c r="A3" s="119" t="s">
        <v>180</v>
      </c>
      <c r="B3" s="119"/>
      <c r="C3" s="119"/>
      <c r="D3" s="119"/>
      <c r="E3" s="119"/>
      <c r="F3" s="119"/>
      <c r="G3" s="119"/>
    </row>
    <row r="5" spans="1:7" x14ac:dyDescent="0.25">
      <c r="G5" s="11" t="s">
        <v>94</v>
      </c>
    </row>
    <row r="6" spans="1:7" ht="15.75" thickBot="1" x14ac:dyDescent="0.3"/>
    <row r="7" spans="1:7" ht="15" customHeight="1" x14ac:dyDescent="0.25">
      <c r="A7" s="120" t="s">
        <v>43</v>
      </c>
      <c r="B7" s="122" t="s">
        <v>72</v>
      </c>
      <c r="C7" s="124" t="s">
        <v>87</v>
      </c>
      <c r="D7" s="124" t="s">
        <v>88</v>
      </c>
      <c r="E7" s="122" t="s">
        <v>44</v>
      </c>
      <c r="F7" s="122" t="s">
        <v>73</v>
      </c>
      <c r="G7" s="126" t="s">
        <v>177</v>
      </c>
    </row>
    <row r="8" spans="1:7" ht="43.5" customHeight="1" x14ac:dyDescent="0.25">
      <c r="A8" s="121"/>
      <c r="B8" s="123"/>
      <c r="C8" s="125"/>
      <c r="D8" s="125"/>
      <c r="E8" s="123"/>
      <c r="F8" s="123"/>
      <c r="G8" s="127"/>
    </row>
    <row r="9" spans="1:7" ht="30" x14ac:dyDescent="0.25">
      <c r="A9" s="29" t="s">
        <v>39</v>
      </c>
      <c r="B9" s="28">
        <v>957</v>
      </c>
      <c r="C9" s="35" t="s">
        <v>46</v>
      </c>
      <c r="D9" s="35" t="s">
        <v>46</v>
      </c>
      <c r="E9" s="35" t="s">
        <v>98</v>
      </c>
      <c r="F9" s="35" t="s">
        <v>47</v>
      </c>
      <c r="G9" s="52">
        <f>G10+G36+G45+G59</f>
        <v>4526.9160000000002</v>
      </c>
    </row>
    <row r="10" spans="1:7" ht="16.5" x14ac:dyDescent="0.25">
      <c r="A10" s="29" t="s">
        <v>74</v>
      </c>
      <c r="B10" s="28">
        <v>957</v>
      </c>
      <c r="C10" s="35" t="s">
        <v>45</v>
      </c>
      <c r="D10" s="35" t="s">
        <v>46</v>
      </c>
      <c r="E10" s="35" t="s">
        <v>98</v>
      </c>
      <c r="F10" s="35" t="s">
        <v>47</v>
      </c>
      <c r="G10" s="52">
        <f>G11+G18+G29</f>
        <v>1515.3029999999999</v>
      </c>
    </row>
    <row r="11" spans="1:7" ht="60" x14ac:dyDescent="0.25">
      <c r="A11" s="29" t="s">
        <v>48</v>
      </c>
      <c r="B11" s="28">
        <v>957</v>
      </c>
      <c r="C11" s="27" t="s">
        <v>45</v>
      </c>
      <c r="D11" s="27" t="s">
        <v>49</v>
      </c>
      <c r="E11" s="35" t="s">
        <v>98</v>
      </c>
      <c r="F11" s="27" t="s">
        <v>47</v>
      </c>
      <c r="G11" s="52">
        <f t="shared" ref="G11:G16" si="0">G12</f>
        <v>675.21699999999998</v>
      </c>
    </row>
    <row r="12" spans="1:7" ht="45" x14ac:dyDescent="0.25">
      <c r="A12" s="29" t="s">
        <v>80</v>
      </c>
      <c r="B12" s="28">
        <v>957</v>
      </c>
      <c r="C12" s="27" t="s">
        <v>45</v>
      </c>
      <c r="D12" s="27" t="s">
        <v>49</v>
      </c>
      <c r="E12" s="35" t="s">
        <v>99</v>
      </c>
      <c r="F12" s="27" t="s">
        <v>47</v>
      </c>
      <c r="G12" s="52">
        <f t="shared" si="0"/>
        <v>675.21699999999998</v>
      </c>
    </row>
    <row r="13" spans="1:7" ht="45" x14ac:dyDescent="0.25">
      <c r="A13" s="29" t="s">
        <v>81</v>
      </c>
      <c r="B13" s="28">
        <v>957</v>
      </c>
      <c r="C13" s="27" t="s">
        <v>45</v>
      </c>
      <c r="D13" s="27" t="s">
        <v>49</v>
      </c>
      <c r="E13" s="35" t="s">
        <v>100</v>
      </c>
      <c r="F13" s="27" t="s">
        <v>47</v>
      </c>
      <c r="G13" s="52">
        <f t="shared" si="0"/>
        <v>675.21699999999998</v>
      </c>
    </row>
    <row r="14" spans="1:7" ht="75" x14ac:dyDescent="0.25">
      <c r="A14" s="29" t="s">
        <v>92</v>
      </c>
      <c r="B14" s="28">
        <v>957</v>
      </c>
      <c r="C14" s="27" t="s">
        <v>45</v>
      </c>
      <c r="D14" s="27" t="s">
        <v>49</v>
      </c>
      <c r="E14" s="27" t="s">
        <v>101</v>
      </c>
      <c r="F14" s="27" t="s">
        <v>47</v>
      </c>
      <c r="G14" s="52">
        <f>G15</f>
        <v>675.21699999999998</v>
      </c>
    </row>
    <row r="15" spans="1:7" ht="16.5" x14ac:dyDescent="0.25">
      <c r="A15" s="29" t="s">
        <v>50</v>
      </c>
      <c r="B15" s="28">
        <v>957</v>
      </c>
      <c r="C15" s="27" t="s">
        <v>45</v>
      </c>
      <c r="D15" s="27" t="s">
        <v>49</v>
      </c>
      <c r="E15" s="27" t="s">
        <v>102</v>
      </c>
      <c r="F15" s="27" t="s">
        <v>47</v>
      </c>
      <c r="G15" s="52">
        <f t="shared" si="0"/>
        <v>675.21699999999998</v>
      </c>
    </row>
    <row r="16" spans="1:7" ht="105" x14ac:dyDescent="0.25">
      <c r="A16" s="30" t="s">
        <v>51</v>
      </c>
      <c r="B16" s="28">
        <v>957</v>
      </c>
      <c r="C16" s="27" t="s">
        <v>45</v>
      </c>
      <c r="D16" s="27" t="s">
        <v>49</v>
      </c>
      <c r="E16" s="27" t="s">
        <v>102</v>
      </c>
      <c r="F16" s="27" t="s">
        <v>52</v>
      </c>
      <c r="G16" s="52">
        <f t="shared" si="0"/>
        <v>675.21699999999998</v>
      </c>
    </row>
    <row r="17" spans="1:7" ht="45" x14ac:dyDescent="0.25">
      <c r="A17" s="30" t="s">
        <v>53</v>
      </c>
      <c r="B17" s="28">
        <v>957</v>
      </c>
      <c r="C17" s="27" t="s">
        <v>45</v>
      </c>
      <c r="D17" s="27" t="s">
        <v>49</v>
      </c>
      <c r="E17" s="27" t="s">
        <v>102</v>
      </c>
      <c r="F17" s="27" t="s">
        <v>54</v>
      </c>
      <c r="G17" s="52">
        <f>'3'!G17</f>
        <v>675.21699999999998</v>
      </c>
    </row>
    <row r="18" spans="1:7" ht="90" x14ac:dyDescent="0.25">
      <c r="A18" s="30" t="s">
        <v>93</v>
      </c>
      <c r="B18" s="28">
        <v>957</v>
      </c>
      <c r="C18" s="27" t="s">
        <v>45</v>
      </c>
      <c r="D18" s="27" t="s">
        <v>60</v>
      </c>
      <c r="E18" s="27" t="s">
        <v>98</v>
      </c>
      <c r="F18" s="27" t="s">
        <v>47</v>
      </c>
      <c r="G18" s="52">
        <f>G19</f>
        <v>840.08600000000001</v>
      </c>
    </row>
    <row r="19" spans="1:7" ht="45" x14ac:dyDescent="0.25">
      <c r="A19" s="29" t="s">
        <v>80</v>
      </c>
      <c r="B19" s="28">
        <v>957</v>
      </c>
      <c r="C19" s="27" t="s">
        <v>45</v>
      </c>
      <c r="D19" s="27" t="s">
        <v>60</v>
      </c>
      <c r="E19" s="35" t="s">
        <v>99</v>
      </c>
      <c r="F19" s="27" t="s">
        <v>47</v>
      </c>
      <c r="G19" s="52">
        <f>G20</f>
        <v>840.08600000000001</v>
      </c>
    </row>
    <row r="20" spans="1:7" ht="45" x14ac:dyDescent="0.25">
      <c r="A20" s="29" t="s">
        <v>81</v>
      </c>
      <c r="B20" s="28">
        <v>957</v>
      </c>
      <c r="C20" s="27" t="s">
        <v>45</v>
      </c>
      <c r="D20" s="27" t="s">
        <v>60</v>
      </c>
      <c r="E20" s="35" t="s">
        <v>100</v>
      </c>
      <c r="F20" s="27" t="s">
        <v>47</v>
      </c>
      <c r="G20" s="52">
        <f>G21</f>
        <v>840.08600000000001</v>
      </c>
    </row>
    <row r="21" spans="1:7" ht="75" x14ac:dyDescent="0.25">
      <c r="A21" s="30" t="s">
        <v>76</v>
      </c>
      <c r="B21" s="28">
        <v>957</v>
      </c>
      <c r="C21" s="27" t="s">
        <v>45</v>
      </c>
      <c r="D21" s="27" t="s">
        <v>60</v>
      </c>
      <c r="E21" s="27" t="s">
        <v>101</v>
      </c>
      <c r="F21" s="27" t="s">
        <v>47</v>
      </c>
      <c r="G21" s="52">
        <f>G22</f>
        <v>840.08600000000001</v>
      </c>
    </row>
    <row r="22" spans="1:7" ht="16.5" x14ac:dyDescent="0.25">
      <c r="A22" s="30" t="s">
        <v>77</v>
      </c>
      <c r="B22" s="28">
        <v>957</v>
      </c>
      <c r="C22" s="27" t="s">
        <v>45</v>
      </c>
      <c r="D22" s="27" t="s">
        <v>60</v>
      </c>
      <c r="E22" s="27" t="s">
        <v>103</v>
      </c>
      <c r="F22" s="27" t="s">
        <v>47</v>
      </c>
      <c r="G22" s="52">
        <f>G23+G25+G27</f>
        <v>840.08600000000001</v>
      </c>
    </row>
    <row r="23" spans="1:7" ht="105" x14ac:dyDescent="0.25">
      <c r="A23" s="30" t="s">
        <v>51</v>
      </c>
      <c r="B23" s="28">
        <v>957</v>
      </c>
      <c r="C23" s="27" t="s">
        <v>45</v>
      </c>
      <c r="D23" s="27" t="s">
        <v>60</v>
      </c>
      <c r="E23" s="27" t="s">
        <v>103</v>
      </c>
      <c r="F23" s="27" t="s">
        <v>52</v>
      </c>
      <c r="G23" s="52">
        <f>G24</f>
        <v>630.45299999999997</v>
      </c>
    </row>
    <row r="24" spans="1:7" ht="45" x14ac:dyDescent="0.25">
      <c r="A24" s="30" t="s">
        <v>53</v>
      </c>
      <c r="B24" s="28">
        <v>957</v>
      </c>
      <c r="C24" s="27" t="s">
        <v>45</v>
      </c>
      <c r="D24" s="27" t="s">
        <v>60</v>
      </c>
      <c r="E24" s="27" t="s">
        <v>103</v>
      </c>
      <c r="F24" s="27" t="s">
        <v>54</v>
      </c>
      <c r="G24" s="52">
        <f>'3'!G24</f>
        <v>630.45299999999997</v>
      </c>
    </row>
    <row r="25" spans="1:7" ht="45" x14ac:dyDescent="0.25">
      <c r="A25" s="30" t="s">
        <v>56</v>
      </c>
      <c r="B25" s="28">
        <v>957</v>
      </c>
      <c r="C25" s="27" t="s">
        <v>45</v>
      </c>
      <c r="D25" s="27" t="s">
        <v>60</v>
      </c>
      <c r="E25" s="27" t="s">
        <v>103</v>
      </c>
      <c r="F25" s="27" t="s">
        <v>57</v>
      </c>
      <c r="G25" s="52">
        <f>G26</f>
        <v>209.63300000000001</v>
      </c>
    </row>
    <row r="26" spans="1:7" ht="45" x14ac:dyDescent="0.25">
      <c r="A26" s="30" t="s">
        <v>58</v>
      </c>
      <c r="B26" s="28">
        <v>957</v>
      </c>
      <c r="C26" s="27" t="s">
        <v>45</v>
      </c>
      <c r="D26" s="27" t="s">
        <v>60</v>
      </c>
      <c r="E26" s="27" t="s">
        <v>103</v>
      </c>
      <c r="F26" s="27" t="s">
        <v>59</v>
      </c>
      <c r="G26" s="52">
        <f>'3'!G26</f>
        <v>209.63300000000001</v>
      </c>
    </row>
    <row r="27" spans="1:7" ht="16.5" hidden="1" x14ac:dyDescent="0.25">
      <c r="A27" s="30" t="s">
        <v>61</v>
      </c>
      <c r="B27" s="28">
        <v>957</v>
      </c>
      <c r="C27" s="27" t="s">
        <v>45</v>
      </c>
      <c r="D27" s="27" t="s">
        <v>60</v>
      </c>
      <c r="E27" s="27" t="s">
        <v>103</v>
      </c>
      <c r="F27" s="27" t="s">
        <v>62</v>
      </c>
      <c r="G27" s="52">
        <f>G28</f>
        <v>0</v>
      </c>
    </row>
    <row r="28" spans="1:7" ht="30" hidden="1" x14ac:dyDescent="0.25">
      <c r="A28" s="31" t="s">
        <v>63</v>
      </c>
      <c r="B28" s="28">
        <v>957</v>
      </c>
      <c r="C28" s="27" t="s">
        <v>45</v>
      </c>
      <c r="D28" s="27" t="s">
        <v>60</v>
      </c>
      <c r="E28" s="27" t="s">
        <v>103</v>
      </c>
      <c r="F28" s="27" t="s">
        <v>64</v>
      </c>
      <c r="G28" s="52"/>
    </row>
    <row r="29" spans="1:7" ht="30" hidden="1" customHeight="1" x14ac:dyDescent="0.25">
      <c r="A29" s="30" t="s">
        <v>78</v>
      </c>
      <c r="B29" s="28">
        <v>957</v>
      </c>
      <c r="C29" s="27" t="s">
        <v>45</v>
      </c>
      <c r="D29" s="27" t="s">
        <v>70</v>
      </c>
      <c r="E29" s="27" t="s">
        <v>98</v>
      </c>
      <c r="F29" s="27" t="s">
        <v>47</v>
      </c>
      <c r="G29" s="52">
        <f t="shared" ref="G29:G34" si="1">G30</f>
        <v>0</v>
      </c>
    </row>
    <row r="30" spans="1:7" ht="45" hidden="1" customHeight="1" x14ac:dyDescent="0.25">
      <c r="A30" s="29" t="s">
        <v>80</v>
      </c>
      <c r="B30" s="28">
        <v>957</v>
      </c>
      <c r="C30" s="27" t="s">
        <v>45</v>
      </c>
      <c r="D30" s="27" t="s">
        <v>70</v>
      </c>
      <c r="E30" s="35" t="s">
        <v>99</v>
      </c>
      <c r="F30" s="27" t="s">
        <v>47</v>
      </c>
      <c r="G30" s="52">
        <f t="shared" si="1"/>
        <v>0</v>
      </c>
    </row>
    <row r="31" spans="1:7" ht="45" hidden="1" customHeight="1" x14ac:dyDescent="0.25">
      <c r="A31" s="29" t="s">
        <v>81</v>
      </c>
      <c r="B31" s="28">
        <v>957</v>
      </c>
      <c r="C31" s="27" t="s">
        <v>45</v>
      </c>
      <c r="D31" s="27" t="s">
        <v>70</v>
      </c>
      <c r="E31" s="35" t="s">
        <v>100</v>
      </c>
      <c r="F31" s="27" t="s">
        <v>47</v>
      </c>
      <c r="G31" s="52">
        <f t="shared" si="1"/>
        <v>0</v>
      </c>
    </row>
    <row r="32" spans="1:7" ht="16.5" hidden="1" customHeight="1" x14ac:dyDescent="0.25">
      <c r="A32" s="30" t="s">
        <v>79</v>
      </c>
      <c r="B32" s="28">
        <v>957</v>
      </c>
      <c r="C32" s="27" t="s">
        <v>45</v>
      </c>
      <c r="D32" s="27" t="s">
        <v>70</v>
      </c>
      <c r="E32" s="27" t="s">
        <v>104</v>
      </c>
      <c r="F32" s="27" t="s">
        <v>47</v>
      </c>
      <c r="G32" s="52">
        <f t="shared" si="1"/>
        <v>0</v>
      </c>
    </row>
    <row r="33" spans="1:7" ht="30" hidden="1" customHeight="1" x14ac:dyDescent="0.25">
      <c r="A33" s="30" t="s">
        <v>144</v>
      </c>
      <c r="B33" s="28">
        <v>957</v>
      </c>
      <c r="C33" s="27" t="s">
        <v>45</v>
      </c>
      <c r="D33" s="27" t="s">
        <v>70</v>
      </c>
      <c r="E33" s="27" t="s">
        <v>105</v>
      </c>
      <c r="F33" s="27" t="s">
        <v>47</v>
      </c>
      <c r="G33" s="52">
        <f t="shared" si="1"/>
        <v>0</v>
      </c>
    </row>
    <row r="34" spans="1:7" ht="45" hidden="1" customHeight="1" x14ac:dyDescent="0.25">
      <c r="A34" s="30" t="s">
        <v>56</v>
      </c>
      <c r="B34" s="28">
        <v>957</v>
      </c>
      <c r="C34" s="27" t="s">
        <v>45</v>
      </c>
      <c r="D34" s="27" t="s">
        <v>70</v>
      </c>
      <c r="E34" s="27" t="s">
        <v>105</v>
      </c>
      <c r="F34" s="27" t="s">
        <v>57</v>
      </c>
      <c r="G34" s="52">
        <f t="shared" si="1"/>
        <v>0</v>
      </c>
    </row>
    <row r="35" spans="1:7" ht="45" hidden="1" customHeight="1" x14ac:dyDescent="0.25">
      <c r="A35" s="30" t="s">
        <v>58</v>
      </c>
      <c r="B35" s="28">
        <v>957</v>
      </c>
      <c r="C35" s="27" t="s">
        <v>45</v>
      </c>
      <c r="D35" s="27" t="s">
        <v>70</v>
      </c>
      <c r="E35" s="27" t="s">
        <v>105</v>
      </c>
      <c r="F35" s="27" t="s">
        <v>59</v>
      </c>
      <c r="G35" s="52">
        <v>0</v>
      </c>
    </row>
    <row r="36" spans="1:7" ht="16.5" x14ac:dyDescent="0.25">
      <c r="A36" s="30" t="s">
        <v>89</v>
      </c>
      <c r="B36" s="28">
        <v>957</v>
      </c>
      <c r="C36" s="27" t="s">
        <v>49</v>
      </c>
      <c r="D36" s="27" t="s">
        <v>46</v>
      </c>
      <c r="E36" s="27" t="s">
        <v>98</v>
      </c>
      <c r="F36" s="27" t="s">
        <v>47</v>
      </c>
      <c r="G36" s="52">
        <f>G37</f>
        <v>298.97199999999998</v>
      </c>
    </row>
    <row r="37" spans="1:7" ht="30" x14ac:dyDescent="0.25">
      <c r="A37" s="30" t="s">
        <v>65</v>
      </c>
      <c r="B37" s="28">
        <v>957</v>
      </c>
      <c r="C37" s="27" t="s">
        <v>49</v>
      </c>
      <c r="D37" s="27" t="s">
        <v>55</v>
      </c>
      <c r="E37" s="27" t="s">
        <v>98</v>
      </c>
      <c r="F37" s="27" t="s">
        <v>47</v>
      </c>
      <c r="G37" s="52">
        <f>G38</f>
        <v>298.97199999999998</v>
      </c>
    </row>
    <row r="38" spans="1:7" ht="47.25" x14ac:dyDescent="0.25">
      <c r="A38" s="32" t="s">
        <v>80</v>
      </c>
      <c r="B38" s="28">
        <v>957</v>
      </c>
      <c r="C38" s="27" t="s">
        <v>49</v>
      </c>
      <c r="D38" s="27" t="s">
        <v>55</v>
      </c>
      <c r="E38" s="27" t="s">
        <v>99</v>
      </c>
      <c r="F38" s="27" t="s">
        <v>47</v>
      </c>
      <c r="G38" s="52">
        <f>G39</f>
        <v>298.97199999999998</v>
      </c>
    </row>
    <row r="39" spans="1:7" ht="45" x14ac:dyDescent="0.25">
      <c r="A39" s="30" t="s">
        <v>81</v>
      </c>
      <c r="B39" s="28">
        <v>957</v>
      </c>
      <c r="C39" s="27" t="s">
        <v>49</v>
      </c>
      <c r="D39" s="27" t="s">
        <v>55</v>
      </c>
      <c r="E39" s="27" t="s">
        <v>100</v>
      </c>
      <c r="F39" s="27" t="s">
        <v>47</v>
      </c>
      <c r="G39" s="52">
        <f>G40</f>
        <v>298.97199999999998</v>
      </c>
    </row>
    <row r="40" spans="1:7" ht="60" x14ac:dyDescent="0.25">
      <c r="A40" s="30" t="s">
        <v>66</v>
      </c>
      <c r="B40" s="28">
        <v>957</v>
      </c>
      <c r="C40" s="27" t="s">
        <v>49</v>
      </c>
      <c r="D40" s="27" t="s">
        <v>55</v>
      </c>
      <c r="E40" s="27" t="s">
        <v>97</v>
      </c>
      <c r="F40" s="27" t="s">
        <v>47</v>
      </c>
      <c r="G40" s="52">
        <f>G41+G43</f>
        <v>298.97199999999998</v>
      </c>
    </row>
    <row r="41" spans="1:7" ht="105" x14ac:dyDescent="0.25">
      <c r="A41" s="30" t="s">
        <v>51</v>
      </c>
      <c r="B41" s="28">
        <v>957</v>
      </c>
      <c r="C41" s="27" t="s">
        <v>49</v>
      </c>
      <c r="D41" s="27" t="s">
        <v>55</v>
      </c>
      <c r="E41" s="27" t="s">
        <v>97</v>
      </c>
      <c r="F41" s="27" t="s">
        <v>52</v>
      </c>
      <c r="G41" s="52">
        <f>G42</f>
        <v>298.97199999999998</v>
      </c>
    </row>
    <row r="42" spans="1:7" ht="45" x14ac:dyDescent="0.25">
      <c r="A42" s="30" t="s">
        <v>53</v>
      </c>
      <c r="B42" s="28">
        <v>957</v>
      </c>
      <c r="C42" s="27" t="s">
        <v>49</v>
      </c>
      <c r="D42" s="27" t="s">
        <v>55</v>
      </c>
      <c r="E42" s="27" t="s">
        <v>97</v>
      </c>
      <c r="F42" s="27" t="s">
        <v>54</v>
      </c>
      <c r="G42" s="52">
        <f>'3'!G42</f>
        <v>298.97199999999998</v>
      </c>
    </row>
    <row r="43" spans="1:7" ht="45" hidden="1" customHeight="1" x14ac:dyDescent="0.25">
      <c r="A43" s="30" t="s">
        <v>56</v>
      </c>
      <c r="B43" s="28">
        <v>957</v>
      </c>
      <c r="C43" s="27" t="s">
        <v>49</v>
      </c>
      <c r="D43" s="27" t="s">
        <v>55</v>
      </c>
      <c r="E43" s="27" t="s">
        <v>97</v>
      </c>
      <c r="F43" s="27" t="s">
        <v>57</v>
      </c>
      <c r="G43" s="52">
        <f>G44</f>
        <v>0</v>
      </c>
    </row>
    <row r="44" spans="1:7" ht="45" hidden="1" customHeight="1" x14ac:dyDescent="0.25">
      <c r="A44" s="30" t="s">
        <v>58</v>
      </c>
      <c r="B44" s="28">
        <v>957</v>
      </c>
      <c r="C44" s="27" t="s">
        <v>49</v>
      </c>
      <c r="D44" s="27" t="s">
        <v>55</v>
      </c>
      <c r="E44" s="27" t="s">
        <v>97</v>
      </c>
      <c r="F44" s="27" t="s">
        <v>59</v>
      </c>
      <c r="G44" s="52"/>
    </row>
    <row r="45" spans="1:7" ht="16.5" x14ac:dyDescent="0.25">
      <c r="A45" s="29" t="s">
        <v>90</v>
      </c>
      <c r="B45" s="28">
        <v>957</v>
      </c>
      <c r="C45" s="27" t="s">
        <v>60</v>
      </c>
      <c r="D45" s="27" t="s">
        <v>46</v>
      </c>
      <c r="E45" s="27" t="s">
        <v>124</v>
      </c>
      <c r="F45" s="27" t="s">
        <v>47</v>
      </c>
      <c r="G45" s="52">
        <f>G46</f>
        <v>2712.6410000000001</v>
      </c>
    </row>
    <row r="46" spans="1:7" ht="30" x14ac:dyDescent="0.25">
      <c r="A46" s="30" t="s">
        <v>69</v>
      </c>
      <c r="B46" s="28">
        <v>957</v>
      </c>
      <c r="C46" s="27" t="s">
        <v>60</v>
      </c>
      <c r="D46" s="27" t="s">
        <v>67</v>
      </c>
      <c r="E46" s="27" t="s">
        <v>124</v>
      </c>
      <c r="F46" s="27" t="s">
        <v>47</v>
      </c>
      <c r="G46" s="52">
        <f>G47+G53</f>
        <v>2712.6410000000001</v>
      </c>
    </row>
    <row r="47" spans="1:7" ht="70.5" customHeight="1" x14ac:dyDescent="0.25">
      <c r="A47" s="39" t="s">
        <v>140</v>
      </c>
      <c r="B47" s="28">
        <v>957</v>
      </c>
      <c r="C47" s="27" t="s">
        <v>60</v>
      </c>
      <c r="D47" s="27" t="s">
        <v>67</v>
      </c>
      <c r="E47" s="27" t="s">
        <v>128</v>
      </c>
      <c r="F47" s="27" t="s">
        <v>47</v>
      </c>
      <c r="G47" s="52">
        <f t="shared" ref="G47:G51" si="2">G48</f>
        <v>1520.885</v>
      </c>
    </row>
    <row r="48" spans="1:7" ht="47.25" x14ac:dyDescent="0.25">
      <c r="A48" s="39" t="s">
        <v>127</v>
      </c>
      <c r="B48" s="28">
        <v>957</v>
      </c>
      <c r="C48" s="27" t="s">
        <v>60</v>
      </c>
      <c r="D48" s="27" t="s">
        <v>67</v>
      </c>
      <c r="E48" s="27" t="s">
        <v>129</v>
      </c>
      <c r="F48" s="27" t="s">
        <v>47</v>
      </c>
      <c r="G48" s="52">
        <f t="shared" si="2"/>
        <v>1520.885</v>
      </c>
    </row>
    <row r="49" spans="1:7" ht="150.75" customHeight="1" x14ac:dyDescent="0.25">
      <c r="A49" s="54" t="s">
        <v>179</v>
      </c>
      <c r="B49" s="28">
        <v>957</v>
      </c>
      <c r="C49" s="27" t="s">
        <v>60</v>
      </c>
      <c r="D49" s="27" t="s">
        <v>67</v>
      </c>
      <c r="E49" s="27" t="s">
        <v>130</v>
      </c>
      <c r="F49" s="27" t="s">
        <v>47</v>
      </c>
      <c r="G49" s="52">
        <f>G51</f>
        <v>1520.885</v>
      </c>
    </row>
    <row r="50" spans="1:7" ht="31.5" hidden="1" customHeight="1" x14ac:dyDescent="0.25">
      <c r="A50" s="38" t="s">
        <v>125</v>
      </c>
      <c r="B50" s="28"/>
      <c r="C50" s="27" t="s">
        <v>60</v>
      </c>
      <c r="D50" s="27" t="s">
        <v>67</v>
      </c>
      <c r="E50" s="27" t="s">
        <v>130</v>
      </c>
      <c r="F50" s="27" t="s">
        <v>47</v>
      </c>
      <c r="G50" s="52">
        <f>G51</f>
        <v>1520.885</v>
      </c>
    </row>
    <row r="51" spans="1:7" ht="45" x14ac:dyDescent="0.25">
      <c r="A51" s="30" t="s">
        <v>56</v>
      </c>
      <c r="B51" s="28">
        <v>957</v>
      </c>
      <c r="C51" s="27" t="s">
        <v>60</v>
      </c>
      <c r="D51" s="27" t="s">
        <v>67</v>
      </c>
      <c r="E51" s="27" t="s">
        <v>130</v>
      </c>
      <c r="F51" s="27" t="s">
        <v>57</v>
      </c>
      <c r="G51" s="52">
        <f t="shared" si="2"/>
        <v>1520.885</v>
      </c>
    </row>
    <row r="52" spans="1:7" ht="45" x14ac:dyDescent="0.25">
      <c r="A52" s="33" t="s">
        <v>58</v>
      </c>
      <c r="B52" s="28">
        <v>957</v>
      </c>
      <c r="C52" s="27" t="s">
        <v>60</v>
      </c>
      <c r="D52" s="27" t="s">
        <v>67</v>
      </c>
      <c r="E52" s="27" t="s">
        <v>130</v>
      </c>
      <c r="F52" s="27" t="s">
        <v>59</v>
      </c>
      <c r="G52" s="52">
        <f>'3'!G52</f>
        <v>1520.885</v>
      </c>
    </row>
    <row r="53" spans="1:7" ht="94.5" customHeight="1" x14ac:dyDescent="0.25">
      <c r="A53" s="39" t="s">
        <v>178</v>
      </c>
      <c r="B53" s="28">
        <v>957</v>
      </c>
      <c r="C53" s="27" t="s">
        <v>60</v>
      </c>
      <c r="D53" s="27" t="s">
        <v>67</v>
      </c>
      <c r="E53" s="27" t="s">
        <v>128</v>
      </c>
      <c r="F53" s="27" t="s">
        <v>47</v>
      </c>
      <c r="G53" s="52">
        <f>G54</f>
        <v>1191.7560000000001</v>
      </c>
    </row>
    <row r="54" spans="1:7" ht="45" customHeight="1" x14ac:dyDescent="0.25">
      <c r="A54" s="29" t="s">
        <v>81</v>
      </c>
      <c r="B54" s="28">
        <v>957</v>
      </c>
      <c r="C54" s="27" t="s">
        <v>60</v>
      </c>
      <c r="D54" s="27" t="s">
        <v>67</v>
      </c>
      <c r="E54" s="27" t="s">
        <v>142</v>
      </c>
      <c r="F54" s="27" t="s">
        <v>47</v>
      </c>
      <c r="G54" s="52">
        <f>G55</f>
        <v>1191.7560000000001</v>
      </c>
    </row>
    <row r="55" spans="1:7" ht="47.25" customHeight="1" x14ac:dyDescent="0.25">
      <c r="A55" s="39" t="s">
        <v>127</v>
      </c>
      <c r="B55" s="28">
        <v>957</v>
      </c>
      <c r="C55" s="27" t="s">
        <v>60</v>
      </c>
      <c r="D55" s="27" t="s">
        <v>67</v>
      </c>
      <c r="E55" s="27" t="s">
        <v>143</v>
      </c>
      <c r="F55" s="27" t="s">
        <v>47</v>
      </c>
      <c r="G55" s="52">
        <f>G56</f>
        <v>1191.7560000000001</v>
      </c>
    </row>
    <row r="56" spans="1:7" ht="31.5" customHeight="1" x14ac:dyDescent="0.25">
      <c r="A56" s="38" t="s">
        <v>125</v>
      </c>
      <c r="B56" s="28">
        <v>957</v>
      </c>
      <c r="C56" s="27" t="s">
        <v>60</v>
      </c>
      <c r="D56" s="27" t="s">
        <v>67</v>
      </c>
      <c r="E56" s="27" t="s">
        <v>143</v>
      </c>
      <c r="F56" s="27" t="s">
        <v>47</v>
      </c>
      <c r="G56" s="52">
        <f>G57</f>
        <v>1191.7560000000001</v>
      </c>
    </row>
    <row r="57" spans="1:7" ht="45" customHeight="1" x14ac:dyDescent="0.25">
      <c r="A57" s="30" t="s">
        <v>56</v>
      </c>
      <c r="B57" s="28">
        <v>957</v>
      </c>
      <c r="C57" s="27" t="s">
        <v>60</v>
      </c>
      <c r="D57" s="27" t="s">
        <v>67</v>
      </c>
      <c r="E57" s="27" t="s">
        <v>143</v>
      </c>
      <c r="F57" s="27" t="s">
        <v>57</v>
      </c>
      <c r="G57" s="52">
        <f>G58</f>
        <v>1191.7560000000001</v>
      </c>
    </row>
    <row r="58" spans="1:7" ht="45" customHeight="1" x14ac:dyDescent="0.25">
      <c r="A58" s="33" t="s">
        <v>58</v>
      </c>
      <c r="B58" s="28">
        <v>957</v>
      </c>
      <c r="C58" s="27" t="s">
        <v>60</v>
      </c>
      <c r="D58" s="27" t="s">
        <v>67</v>
      </c>
      <c r="E58" s="27" t="s">
        <v>143</v>
      </c>
      <c r="F58" s="27" t="s">
        <v>59</v>
      </c>
      <c r="G58" s="52">
        <f>'3'!G58</f>
        <v>1191.7560000000001</v>
      </c>
    </row>
    <row r="59" spans="1:7" ht="16.5" hidden="1" x14ac:dyDescent="0.25">
      <c r="A59" s="29" t="s">
        <v>91</v>
      </c>
      <c r="B59" s="28">
        <v>957</v>
      </c>
      <c r="C59" s="27" t="s">
        <v>68</v>
      </c>
      <c r="D59" s="27" t="s">
        <v>46</v>
      </c>
      <c r="E59" s="27" t="s">
        <v>98</v>
      </c>
      <c r="F59" s="27" t="s">
        <v>47</v>
      </c>
      <c r="G59" s="52">
        <f>G60</f>
        <v>0</v>
      </c>
    </row>
    <row r="60" spans="1:7" ht="16.5" hidden="1" x14ac:dyDescent="0.25">
      <c r="A60" s="29" t="s">
        <v>71</v>
      </c>
      <c r="B60" s="28">
        <v>957</v>
      </c>
      <c r="C60" s="27" t="s">
        <v>68</v>
      </c>
      <c r="D60" s="27" t="s">
        <v>45</v>
      </c>
      <c r="E60" s="27" t="s">
        <v>98</v>
      </c>
      <c r="F60" s="27" t="s">
        <v>47</v>
      </c>
      <c r="G60" s="52">
        <f>G61</f>
        <v>0</v>
      </c>
    </row>
    <row r="61" spans="1:7" ht="45" hidden="1" x14ac:dyDescent="0.25">
      <c r="A61" s="29" t="s">
        <v>80</v>
      </c>
      <c r="B61" s="28">
        <v>957</v>
      </c>
      <c r="C61" s="27" t="s">
        <v>68</v>
      </c>
      <c r="D61" s="27" t="s">
        <v>45</v>
      </c>
      <c r="E61" s="27" t="s">
        <v>99</v>
      </c>
      <c r="F61" s="27" t="s">
        <v>47</v>
      </c>
      <c r="G61" s="52">
        <f>G62</f>
        <v>0</v>
      </c>
    </row>
    <row r="62" spans="1:7" ht="45" hidden="1" x14ac:dyDescent="0.25">
      <c r="A62" s="29" t="s">
        <v>81</v>
      </c>
      <c r="B62" s="28">
        <v>957</v>
      </c>
      <c r="C62" s="27" t="s">
        <v>68</v>
      </c>
      <c r="D62" s="27" t="s">
        <v>45</v>
      </c>
      <c r="E62" s="27" t="s">
        <v>100</v>
      </c>
      <c r="F62" s="27" t="s">
        <v>47</v>
      </c>
      <c r="G62" s="52">
        <f>G63</f>
        <v>0</v>
      </c>
    </row>
    <row r="63" spans="1:7" ht="47.25" hidden="1" x14ac:dyDescent="0.25">
      <c r="A63" s="32" t="s">
        <v>82</v>
      </c>
      <c r="B63" s="28">
        <v>957</v>
      </c>
      <c r="C63" s="27" t="s">
        <v>68</v>
      </c>
      <c r="D63" s="27" t="s">
        <v>45</v>
      </c>
      <c r="E63" s="27" t="s">
        <v>106</v>
      </c>
      <c r="F63" s="27" t="s">
        <v>47</v>
      </c>
      <c r="G63" s="52">
        <f>G64</f>
        <v>0</v>
      </c>
    </row>
    <row r="64" spans="1:7" ht="31.5" hidden="1" x14ac:dyDescent="0.25">
      <c r="A64" s="32" t="s">
        <v>83</v>
      </c>
      <c r="B64" s="28">
        <v>957</v>
      </c>
      <c r="C64" s="27" t="s">
        <v>68</v>
      </c>
      <c r="D64" s="27" t="s">
        <v>45</v>
      </c>
      <c r="E64" s="27" t="s">
        <v>107</v>
      </c>
      <c r="F64" s="27" t="s">
        <v>47</v>
      </c>
      <c r="G64" s="52">
        <f>G67+G65</f>
        <v>0</v>
      </c>
    </row>
    <row r="65" spans="1:7" ht="45" hidden="1" x14ac:dyDescent="0.25">
      <c r="A65" s="30" t="s">
        <v>56</v>
      </c>
      <c r="B65" s="28">
        <v>957</v>
      </c>
      <c r="C65" s="27" t="s">
        <v>68</v>
      </c>
      <c r="D65" s="27" t="s">
        <v>45</v>
      </c>
      <c r="E65" s="27" t="s">
        <v>107</v>
      </c>
      <c r="F65" s="27" t="s">
        <v>57</v>
      </c>
      <c r="G65" s="52">
        <f>G66</f>
        <v>0</v>
      </c>
    </row>
    <row r="66" spans="1:7" ht="45" hidden="1" x14ac:dyDescent="0.25">
      <c r="A66" s="30" t="s">
        <v>58</v>
      </c>
      <c r="B66" s="28">
        <v>957</v>
      </c>
      <c r="C66" s="27" t="s">
        <v>68</v>
      </c>
      <c r="D66" s="27" t="s">
        <v>45</v>
      </c>
      <c r="E66" s="27" t="s">
        <v>107</v>
      </c>
      <c r="F66" s="27" t="s">
        <v>59</v>
      </c>
      <c r="G66" s="52">
        <v>0</v>
      </c>
    </row>
    <row r="67" spans="1:7" ht="16.5" hidden="1" x14ac:dyDescent="0.25">
      <c r="A67" s="30" t="s">
        <v>121</v>
      </c>
      <c r="B67" s="28">
        <v>957</v>
      </c>
      <c r="C67" s="27" t="s">
        <v>68</v>
      </c>
      <c r="D67" s="27" t="s">
        <v>45</v>
      </c>
      <c r="E67" s="27" t="s">
        <v>107</v>
      </c>
      <c r="F67" s="27" t="s">
        <v>122</v>
      </c>
      <c r="G67" s="52">
        <f>G68</f>
        <v>0</v>
      </c>
    </row>
    <row r="68" spans="1:7" ht="16.5" hidden="1" x14ac:dyDescent="0.25">
      <c r="A68" s="30" t="s">
        <v>35</v>
      </c>
      <c r="B68" s="28">
        <v>957</v>
      </c>
      <c r="C68" s="27" t="s">
        <v>68</v>
      </c>
      <c r="D68" s="27" t="s">
        <v>45</v>
      </c>
      <c r="E68" s="27" t="s">
        <v>107</v>
      </c>
      <c r="F68" s="27" t="s">
        <v>123</v>
      </c>
      <c r="G68" s="52"/>
    </row>
    <row r="69" spans="1:7" ht="16.5" hidden="1" customHeight="1" x14ac:dyDescent="0.25">
      <c r="A69" s="32" t="s">
        <v>84</v>
      </c>
      <c r="B69" s="28">
        <v>957</v>
      </c>
      <c r="C69" s="27" t="s">
        <v>68</v>
      </c>
      <c r="D69" s="27" t="s">
        <v>45</v>
      </c>
      <c r="E69" s="27" t="s">
        <v>85</v>
      </c>
      <c r="F69" s="27" t="s">
        <v>47</v>
      </c>
      <c r="G69" s="52">
        <f>G70</f>
        <v>0</v>
      </c>
    </row>
    <row r="70" spans="1:7" ht="31.5" hidden="1" customHeight="1" x14ac:dyDescent="0.25">
      <c r="A70" s="32" t="s">
        <v>83</v>
      </c>
      <c r="B70" s="28">
        <v>957</v>
      </c>
      <c r="C70" s="27" t="s">
        <v>68</v>
      </c>
      <c r="D70" s="27" t="s">
        <v>45</v>
      </c>
      <c r="E70" s="27" t="s">
        <v>86</v>
      </c>
      <c r="F70" s="27" t="s">
        <v>47</v>
      </c>
      <c r="G70" s="52">
        <f>G71+G73</f>
        <v>0</v>
      </c>
    </row>
    <row r="71" spans="1:7" ht="105" hidden="1" customHeight="1" x14ac:dyDescent="0.25">
      <c r="A71" s="30" t="s">
        <v>51</v>
      </c>
      <c r="B71" s="28">
        <v>957</v>
      </c>
      <c r="C71" s="27" t="s">
        <v>68</v>
      </c>
      <c r="D71" s="27" t="s">
        <v>60</v>
      </c>
      <c r="E71" s="27" t="s">
        <v>86</v>
      </c>
      <c r="F71" s="27" t="s">
        <v>52</v>
      </c>
      <c r="G71" s="52">
        <f>G72</f>
        <v>0</v>
      </c>
    </row>
    <row r="72" spans="1:7" ht="45" hidden="1" customHeight="1" x14ac:dyDescent="0.25">
      <c r="A72" s="30" t="s">
        <v>53</v>
      </c>
      <c r="B72" s="28">
        <v>957</v>
      </c>
      <c r="C72" s="27" t="s">
        <v>68</v>
      </c>
      <c r="D72" s="27" t="s">
        <v>60</v>
      </c>
      <c r="E72" s="27" t="s">
        <v>86</v>
      </c>
      <c r="F72" s="27" t="s">
        <v>54</v>
      </c>
      <c r="G72" s="52">
        <v>0</v>
      </c>
    </row>
    <row r="73" spans="1:7" ht="45" hidden="1" customHeight="1" x14ac:dyDescent="0.25">
      <c r="A73" s="30" t="s">
        <v>56</v>
      </c>
      <c r="B73" s="28">
        <v>957</v>
      </c>
      <c r="C73" s="27" t="s">
        <v>68</v>
      </c>
      <c r="D73" s="27" t="s">
        <v>60</v>
      </c>
      <c r="E73" s="27" t="s">
        <v>86</v>
      </c>
      <c r="F73" s="27" t="s">
        <v>57</v>
      </c>
      <c r="G73" s="52">
        <f>G74</f>
        <v>0</v>
      </c>
    </row>
    <row r="74" spans="1:7" ht="45" hidden="1" customHeight="1" x14ac:dyDescent="0.25">
      <c r="A74" s="30" t="s">
        <v>58</v>
      </c>
      <c r="B74" s="28">
        <v>957</v>
      </c>
      <c r="C74" s="27" t="s">
        <v>68</v>
      </c>
      <c r="D74" s="27" t="s">
        <v>60</v>
      </c>
      <c r="E74" s="27" t="s">
        <v>86</v>
      </c>
      <c r="F74" s="27" t="s">
        <v>59</v>
      </c>
      <c r="G74" s="52">
        <v>0</v>
      </c>
    </row>
    <row r="75" spans="1:7" ht="17.25" thickBot="1" x14ac:dyDescent="0.3">
      <c r="A75" s="36" t="s">
        <v>75</v>
      </c>
      <c r="B75" s="34"/>
      <c r="C75" s="37"/>
      <c r="D75" s="37"/>
      <c r="E75" s="37"/>
      <c r="F75" s="37"/>
      <c r="G75" s="53">
        <f>G9</f>
        <v>4526.9160000000002</v>
      </c>
    </row>
  </sheetData>
  <mergeCells count="9">
    <mergeCell ref="A3:G3"/>
    <mergeCell ref="E1:G1"/>
    <mergeCell ref="F7:F8"/>
    <mergeCell ref="G7:G8"/>
    <mergeCell ref="A7:A8"/>
    <mergeCell ref="B7:B8"/>
    <mergeCell ref="C7:C8"/>
    <mergeCell ref="D7:D8"/>
    <mergeCell ref="E7:E8"/>
  </mergeCells>
  <pageMargins left="0.93" right="0.28999999999999998" top="0.46" bottom="0.35" header="0.3" footer="0.3"/>
  <pageSetup paperSize="9" scale="87" fitToHeight="0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0"/>
  <sheetViews>
    <sheetView topLeftCell="A11" workbookViewId="0">
      <selection activeCell="E2" sqref="E2"/>
    </sheetView>
  </sheetViews>
  <sheetFormatPr defaultRowHeight="15.75" x14ac:dyDescent="0.25"/>
  <cols>
    <col min="1" max="1" width="50.42578125" style="58" customWidth="1"/>
    <col min="2" max="2" width="14.42578125" style="58" customWidth="1"/>
    <col min="3" max="3" width="11.85546875" style="78" customWidth="1"/>
    <col min="4" max="4" width="9.7109375" style="78" customWidth="1"/>
    <col min="5" max="5" width="16.28515625" style="78" customWidth="1"/>
    <col min="6" max="6" width="11.140625" style="78" customWidth="1"/>
    <col min="7" max="7" width="18" style="57" customWidth="1"/>
    <col min="8" max="16384" width="9.140625" style="57"/>
  </cols>
  <sheetData>
    <row r="1" spans="1:7" ht="82.5" customHeight="1" x14ac:dyDescent="0.25">
      <c r="A1" s="55"/>
      <c r="B1" s="55"/>
      <c r="C1" s="56"/>
      <c r="D1" s="56"/>
      <c r="E1" s="131" t="s">
        <v>181</v>
      </c>
      <c r="F1" s="132"/>
      <c r="G1" s="132"/>
    </row>
    <row r="2" spans="1:7" x14ac:dyDescent="0.25">
      <c r="C2" s="56"/>
      <c r="D2" s="56"/>
      <c r="E2" s="56"/>
      <c r="F2" s="133" t="str">
        <f>'2'!C2</f>
        <v>№ 111 о28.01.2024</v>
      </c>
      <c r="G2" s="133"/>
    </row>
    <row r="3" spans="1:7" x14ac:dyDescent="0.25">
      <c r="C3" s="56"/>
      <c r="D3" s="56"/>
      <c r="E3" s="56"/>
      <c r="F3" s="56"/>
      <c r="G3" s="56"/>
    </row>
    <row r="4" spans="1:7" x14ac:dyDescent="0.25">
      <c r="C4" s="132"/>
      <c r="D4" s="132"/>
      <c r="E4" s="132"/>
      <c r="F4" s="132"/>
      <c r="G4" s="132"/>
    </row>
    <row r="6" spans="1:7" ht="36" customHeight="1" x14ac:dyDescent="0.25">
      <c r="A6" s="134" t="s">
        <v>172</v>
      </c>
      <c r="B6" s="134"/>
      <c r="C6" s="134"/>
      <c r="D6" s="134"/>
      <c r="E6" s="134"/>
      <c r="F6" s="134"/>
      <c r="G6" s="134"/>
    </row>
    <row r="7" spans="1:7" ht="15" x14ac:dyDescent="0.25">
      <c r="A7" s="59"/>
      <c r="B7" s="59"/>
      <c r="C7" s="59"/>
      <c r="D7" s="60"/>
      <c r="E7" s="60"/>
      <c r="F7" s="60"/>
      <c r="G7" s="61"/>
    </row>
    <row r="8" spans="1:7" ht="15" x14ac:dyDescent="0.25">
      <c r="A8" s="135" t="s">
        <v>43</v>
      </c>
      <c r="B8" s="136" t="s">
        <v>72</v>
      </c>
      <c r="C8" s="135" t="s">
        <v>149</v>
      </c>
      <c r="D8" s="135" t="s">
        <v>150</v>
      </c>
      <c r="E8" s="135" t="s">
        <v>44</v>
      </c>
      <c r="F8" s="135" t="s">
        <v>151</v>
      </c>
      <c r="G8" s="138" t="s">
        <v>173</v>
      </c>
    </row>
    <row r="9" spans="1:7" ht="39.75" customHeight="1" x14ac:dyDescent="0.25">
      <c r="A9" s="135"/>
      <c r="B9" s="137"/>
      <c r="C9" s="135"/>
      <c r="D9" s="135"/>
      <c r="E9" s="135"/>
      <c r="F9" s="135"/>
      <c r="G9" s="138"/>
    </row>
    <row r="10" spans="1:7" s="64" customFormat="1" ht="12" x14ac:dyDescent="0.2">
      <c r="A10" s="62">
        <v>1</v>
      </c>
      <c r="B10" s="62">
        <v>2</v>
      </c>
      <c r="C10" s="62">
        <v>2</v>
      </c>
      <c r="D10" s="62">
        <v>3</v>
      </c>
      <c r="E10" s="62">
        <v>4</v>
      </c>
      <c r="F10" s="62">
        <v>5</v>
      </c>
      <c r="G10" s="63">
        <v>6</v>
      </c>
    </row>
    <row r="11" spans="1:7" s="64" customFormat="1" ht="18.75" x14ac:dyDescent="0.2">
      <c r="A11" s="139" t="s">
        <v>152</v>
      </c>
      <c r="B11" s="140"/>
      <c r="C11" s="140"/>
      <c r="D11" s="140"/>
      <c r="E11" s="140"/>
      <c r="F11" s="140"/>
      <c r="G11" s="141"/>
    </row>
    <row r="12" spans="1:7" ht="31.5" x14ac:dyDescent="0.25">
      <c r="A12" s="39" t="s">
        <v>140</v>
      </c>
      <c r="B12" s="65">
        <v>957</v>
      </c>
      <c r="C12" s="66" t="s">
        <v>60</v>
      </c>
      <c r="D12" s="66" t="s">
        <v>67</v>
      </c>
      <c r="E12" s="67" t="s">
        <v>128</v>
      </c>
      <c r="F12" s="66" t="s">
        <v>47</v>
      </c>
      <c r="G12" s="68">
        <f>G13</f>
        <v>1520.885</v>
      </c>
    </row>
    <row r="13" spans="1:7" ht="31.5" x14ac:dyDescent="0.25">
      <c r="A13" s="39" t="s">
        <v>127</v>
      </c>
      <c r="B13" s="65">
        <v>957</v>
      </c>
      <c r="C13" s="69" t="s">
        <v>60</v>
      </c>
      <c r="D13" s="69" t="s">
        <v>67</v>
      </c>
      <c r="E13" s="67" t="s">
        <v>129</v>
      </c>
      <c r="F13" s="69" t="s">
        <v>47</v>
      </c>
      <c r="G13" s="70">
        <f>G14</f>
        <v>1520.885</v>
      </c>
    </row>
    <row r="14" spans="1:7" ht="110.25" x14ac:dyDescent="0.25">
      <c r="A14" s="54" t="s">
        <v>174</v>
      </c>
      <c r="B14" s="65">
        <v>957</v>
      </c>
      <c r="C14" s="69" t="s">
        <v>60</v>
      </c>
      <c r="D14" s="69" t="s">
        <v>67</v>
      </c>
      <c r="E14" s="67" t="s">
        <v>130</v>
      </c>
      <c r="F14" s="69" t="s">
        <v>47</v>
      </c>
      <c r="G14" s="70">
        <f>G15</f>
        <v>1520.885</v>
      </c>
    </row>
    <row r="15" spans="1:7" ht="31.5" x14ac:dyDescent="0.25">
      <c r="A15" s="39" t="s">
        <v>56</v>
      </c>
      <c r="B15" s="65">
        <v>957</v>
      </c>
      <c r="C15" s="67" t="s">
        <v>60</v>
      </c>
      <c r="D15" s="67" t="s">
        <v>67</v>
      </c>
      <c r="E15" s="67" t="s">
        <v>130</v>
      </c>
      <c r="F15" s="67" t="s">
        <v>57</v>
      </c>
      <c r="G15" s="70">
        <f>G16</f>
        <v>1520.885</v>
      </c>
    </row>
    <row r="16" spans="1:7" ht="47.25" x14ac:dyDescent="0.25">
      <c r="A16" s="71" t="s">
        <v>58</v>
      </c>
      <c r="B16" s="65">
        <v>957</v>
      </c>
      <c r="C16" s="67" t="s">
        <v>60</v>
      </c>
      <c r="D16" s="67" t="s">
        <v>67</v>
      </c>
      <c r="E16" s="67" t="s">
        <v>130</v>
      </c>
      <c r="F16" s="67" t="s">
        <v>59</v>
      </c>
      <c r="G16" s="70">
        <f>'4'!G52</f>
        <v>1520.885</v>
      </c>
    </row>
    <row r="17" spans="1:7" ht="31.5" x14ac:dyDescent="0.25">
      <c r="A17" s="39" t="s">
        <v>140</v>
      </c>
      <c r="B17" s="65">
        <v>957</v>
      </c>
      <c r="C17" s="66" t="s">
        <v>60</v>
      </c>
      <c r="D17" s="66" t="s">
        <v>67</v>
      </c>
      <c r="E17" s="67" t="s">
        <v>128</v>
      </c>
      <c r="F17" s="66" t="s">
        <v>47</v>
      </c>
      <c r="G17" s="70">
        <f>G18</f>
        <v>1191.7560000000001</v>
      </c>
    </row>
    <row r="18" spans="1:7" ht="31.5" x14ac:dyDescent="0.25">
      <c r="A18" s="39" t="s">
        <v>127</v>
      </c>
      <c r="B18" s="65">
        <v>957</v>
      </c>
      <c r="C18" s="69" t="s">
        <v>60</v>
      </c>
      <c r="D18" s="69" t="s">
        <v>67</v>
      </c>
      <c r="E18" s="67" t="s">
        <v>142</v>
      </c>
      <c r="F18" s="69" t="s">
        <v>47</v>
      </c>
      <c r="G18" s="70">
        <f>G19</f>
        <v>1191.7560000000001</v>
      </c>
    </row>
    <row r="19" spans="1:7" ht="78.75" x14ac:dyDescent="0.25">
      <c r="A19" s="39" t="s">
        <v>175</v>
      </c>
      <c r="B19" s="65">
        <v>957</v>
      </c>
      <c r="C19" s="69" t="s">
        <v>60</v>
      </c>
      <c r="D19" s="69" t="s">
        <v>67</v>
      </c>
      <c r="E19" s="67" t="s">
        <v>143</v>
      </c>
      <c r="F19" s="69" t="s">
        <v>47</v>
      </c>
      <c r="G19" s="70">
        <f>G20</f>
        <v>1191.7560000000001</v>
      </c>
    </row>
    <row r="20" spans="1:7" ht="31.5" x14ac:dyDescent="0.25">
      <c r="A20" s="39" t="s">
        <v>56</v>
      </c>
      <c r="B20" s="65">
        <v>957</v>
      </c>
      <c r="C20" s="67" t="s">
        <v>60</v>
      </c>
      <c r="D20" s="67" t="s">
        <v>67</v>
      </c>
      <c r="E20" s="67" t="s">
        <v>143</v>
      </c>
      <c r="F20" s="67" t="s">
        <v>57</v>
      </c>
      <c r="G20" s="70">
        <f>G21</f>
        <v>1191.7560000000001</v>
      </c>
    </row>
    <row r="21" spans="1:7" ht="47.25" x14ac:dyDescent="0.25">
      <c r="A21" s="71" t="s">
        <v>58</v>
      </c>
      <c r="B21" s="65">
        <v>957</v>
      </c>
      <c r="C21" s="67" t="s">
        <v>60</v>
      </c>
      <c r="D21" s="67" t="s">
        <v>67</v>
      </c>
      <c r="E21" s="67" t="s">
        <v>143</v>
      </c>
      <c r="F21" s="67" t="s">
        <v>59</v>
      </c>
      <c r="G21" s="70">
        <f>'4'!G58</f>
        <v>1191.7560000000001</v>
      </c>
    </row>
    <row r="22" spans="1:7" x14ac:dyDescent="0.25">
      <c r="A22" s="142" t="s">
        <v>153</v>
      </c>
      <c r="B22" s="143"/>
      <c r="C22" s="143"/>
      <c r="D22" s="143"/>
      <c r="E22" s="143"/>
      <c r="F22" s="143"/>
      <c r="G22" s="72">
        <f>G12+G17</f>
        <v>2712.6410000000001</v>
      </c>
    </row>
    <row r="23" spans="1:7" x14ac:dyDescent="0.25">
      <c r="A23" s="142" t="s">
        <v>154</v>
      </c>
      <c r="B23" s="143"/>
      <c r="C23" s="143"/>
      <c r="D23" s="143"/>
      <c r="E23" s="143"/>
      <c r="F23" s="143"/>
      <c r="G23" s="144"/>
    </row>
    <row r="24" spans="1:7" s="11" customFormat="1" ht="16.5" hidden="1" x14ac:dyDescent="0.25">
      <c r="A24" s="29" t="s">
        <v>74</v>
      </c>
      <c r="B24" s="28">
        <v>957</v>
      </c>
      <c r="C24" s="35" t="s">
        <v>45</v>
      </c>
      <c r="D24" s="35" t="s">
        <v>46</v>
      </c>
      <c r="E24" s="35" t="s">
        <v>98</v>
      </c>
      <c r="F24" s="35" t="s">
        <v>47</v>
      </c>
      <c r="G24" s="52">
        <f>G25+G32+G43</f>
        <v>1515.3029999999999</v>
      </c>
    </row>
    <row r="25" spans="1:7" s="11" customFormat="1" ht="45" hidden="1" x14ac:dyDescent="0.25">
      <c r="A25" s="29" t="s">
        <v>48</v>
      </c>
      <c r="B25" s="28">
        <v>957</v>
      </c>
      <c r="C25" s="27" t="s">
        <v>45</v>
      </c>
      <c r="D25" s="27" t="s">
        <v>49</v>
      </c>
      <c r="E25" s="35" t="s">
        <v>98</v>
      </c>
      <c r="F25" s="27" t="s">
        <v>47</v>
      </c>
      <c r="G25" s="52">
        <f t="shared" ref="G25:G30" si="0">G26</f>
        <v>675.21699999999998</v>
      </c>
    </row>
    <row r="26" spans="1:7" s="11" customFormat="1" ht="30" x14ac:dyDescent="0.25">
      <c r="A26" s="29" t="s">
        <v>80</v>
      </c>
      <c r="B26" s="28">
        <v>957</v>
      </c>
      <c r="C26" s="27" t="s">
        <v>45</v>
      </c>
      <c r="D26" s="27" t="s">
        <v>49</v>
      </c>
      <c r="E26" s="35" t="s">
        <v>99</v>
      </c>
      <c r="F26" s="27" t="s">
        <v>47</v>
      </c>
      <c r="G26" s="52">
        <f t="shared" si="0"/>
        <v>675.21699999999998</v>
      </c>
    </row>
    <row r="27" spans="1:7" s="11" customFormat="1" ht="30" x14ac:dyDescent="0.25">
      <c r="A27" s="29" t="s">
        <v>81</v>
      </c>
      <c r="B27" s="28">
        <v>957</v>
      </c>
      <c r="C27" s="27" t="s">
        <v>45</v>
      </c>
      <c r="D27" s="27" t="s">
        <v>49</v>
      </c>
      <c r="E27" s="35" t="s">
        <v>100</v>
      </c>
      <c r="F27" s="27" t="s">
        <v>47</v>
      </c>
      <c r="G27" s="52">
        <f t="shared" si="0"/>
        <v>675.21699999999998</v>
      </c>
    </row>
    <row r="28" spans="1:7" s="11" customFormat="1" ht="60" x14ac:dyDescent="0.25">
      <c r="A28" s="29" t="s">
        <v>92</v>
      </c>
      <c r="B28" s="28">
        <v>957</v>
      </c>
      <c r="C28" s="27" t="s">
        <v>45</v>
      </c>
      <c r="D28" s="27" t="s">
        <v>49</v>
      </c>
      <c r="E28" s="27" t="s">
        <v>101</v>
      </c>
      <c r="F28" s="27" t="s">
        <v>47</v>
      </c>
      <c r="G28" s="52">
        <f>G29</f>
        <v>675.21699999999998</v>
      </c>
    </row>
    <row r="29" spans="1:7" s="11" customFormat="1" ht="16.5" x14ac:dyDescent="0.25">
      <c r="A29" s="29" t="s">
        <v>50</v>
      </c>
      <c r="B29" s="28">
        <v>957</v>
      </c>
      <c r="C29" s="27" t="s">
        <v>45</v>
      </c>
      <c r="D29" s="27" t="s">
        <v>49</v>
      </c>
      <c r="E29" s="27" t="s">
        <v>102</v>
      </c>
      <c r="F29" s="27" t="s">
        <v>47</v>
      </c>
      <c r="G29" s="52">
        <f t="shared" si="0"/>
        <v>675.21699999999998</v>
      </c>
    </row>
    <row r="30" spans="1:7" s="11" customFormat="1" ht="75" x14ac:dyDescent="0.25">
      <c r="A30" s="30" t="s">
        <v>51</v>
      </c>
      <c r="B30" s="28">
        <v>957</v>
      </c>
      <c r="C30" s="27" t="s">
        <v>45</v>
      </c>
      <c r="D30" s="27" t="s">
        <v>49</v>
      </c>
      <c r="E30" s="27" t="s">
        <v>102</v>
      </c>
      <c r="F30" s="27" t="s">
        <v>52</v>
      </c>
      <c r="G30" s="52">
        <f t="shared" si="0"/>
        <v>675.21699999999998</v>
      </c>
    </row>
    <row r="31" spans="1:7" s="11" customFormat="1" ht="30" x14ac:dyDescent="0.25">
      <c r="A31" s="30" t="s">
        <v>53</v>
      </c>
      <c r="B31" s="28">
        <v>957</v>
      </c>
      <c r="C31" s="27" t="s">
        <v>45</v>
      </c>
      <c r="D31" s="27" t="s">
        <v>49</v>
      </c>
      <c r="E31" s="27" t="s">
        <v>102</v>
      </c>
      <c r="F31" s="27" t="s">
        <v>54</v>
      </c>
      <c r="G31" s="52">
        <f>'4'!G17</f>
        <v>675.21699999999998</v>
      </c>
    </row>
    <row r="32" spans="1:7" s="11" customFormat="1" ht="60" hidden="1" x14ac:dyDescent="0.25">
      <c r="A32" s="30" t="s">
        <v>93</v>
      </c>
      <c r="B32" s="28">
        <v>957</v>
      </c>
      <c r="C32" s="27" t="s">
        <v>45</v>
      </c>
      <c r="D32" s="27" t="s">
        <v>60</v>
      </c>
      <c r="E32" s="27" t="s">
        <v>98</v>
      </c>
      <c r="F32" s="27" t="s">
        <v>47</v>
      </c>
      <c r="G32" s="52">
        <f>G33</f>
        <v>840.08600000000001</v>
      </c>
    </row>
    <row r="33" spans="1:7" s="11" customFormat="1" ht="30" x14ac:dyDescent="0.25">
      <c r="A33" s="29" t="s">
        <v>80</v>
      </c>
      <c r="B33" s="28">
        <v>957</v>
      </c>
      <c r="C33" s="27" t="s">
        <v>45</v>
      </c>
      <c r="D33" s="27" t="s">
        <v>60</v>
      </c>
      <c r="E33" s="35" t="s">
        <v>99</v>
      </c>
      <c r="F33" s="27" t="s">
        <v>47</v>
      </c>
      <c r="G33" s="52">
        <f>G34</f>
        <v>840.08600000000001</v>
      </c>
    </row>
    <row r="34" spans="1:7" s="11" customFormat="1" ht="30" x14ac:dyDescent="0.25">
      <c r="A34" s="29" t="s">
        <v>81</v>
      </c>
      <c r="B34" s="28">
        <v>957</v>
      </c>
      <c r="C34" s="27" t="s">
        <v>45</v>
      </c>
      <c r="D34" s="27" t="s">
        <v>60</v>
      </c>
      <c r="E34" s="35" t="s">
        <v>100</v>
      </c>
      <c r="F34" s="27" t="s">
        <v>47</v>
      </c>
      <c r="G34" s="52">
        <f>G35</f>
        <v>840.08600000000001</v>
      </c>
    </row>
    <row r="35" spans="1:7" s="11" customFormat="1" ht="60" x14ac:dyDescent="0.25">
      <c r="A35" s="30" t="s">
        <v>76</v>
      </c>
      <c r="B35" s="28">
        <v>957</v>
      </c>
      <c r="C35" s="27" t="s">
        <v>45</v>
      </c>
      <c r="D35" s="27" t="s">
        <v>60</v>
      </c>
      <c r="E35" s="27" t="s">
        <v>101</v>
      </c>
      <c r="F35" s="27" t="s">
        <v>47</v>
      </c>
      <c r="G35" s="52">
        <f>G36</f>
        <v>840.08600000000001</v>
      </c>
    </row>
    <row r="36" spans="1:7" s="11" customFormat="1" ht="16.5" x14ac:dyDescent="0.25">
      <c r="A36" s="30" t="s">
        <v>77</v>
      </c>
      <c r="B36" s="28">
        <v>957</v>
      </c>
      <c r="C36" s="27" t="s">
        <v>45</v>
      </c>
      <c r="D36" s="27" t="s">
        <v>60</v>
      </c>
      <c r="E36" s="27" t="s">
        <v>103</v>
      </c>
      <c r="F36" s="27" t="s">
        <v>47</v>
      </c>
      <c r="G36" s="52">
        <f>G37+G39+G41</f>
        <v>840.08600000000001</v>
      </c>
    </row>
    <row r="37" spans="1:7" s="11" customFormat="1" ht="75" x14ac:dyDescent="0.25">
      <c r="A37" s="30" t="s">
        <v>51</v>
      </c>
      <c r="B37" s="28">
        <v>957</v>
      </c>
      <c r="C37" s="27" t="s">
        <v>45</v>
      </c>
      <c r="D37" s="27" t="s">
        <v>60</v>
      </c>
      <c r="E37" s="27" t="s">
        <v>103</v>
      </c>
      <c r="F37" s="27" t="s">
        <v>52</v>
      </c>
      <c r="G37" s="52">
        <f>G38</f>
        <v>630.45299999999997</v>
      </c>
    </row>
    <row r="38" spans="1:7" s="11" customFormat="1" ht="30" x14ac:dyDescent="0.25">
      <c r="A38" s="30" t="s">
        <v>53</v>
      </c>
      <c r="B38" s="28">
        <v>957</v>
      </c>
      <c r="C38" s="27" t="s">
        <v>45</v>
      </c>
      <c r="D38" s="27" t="s">
        <v>60</v>
      </c>
      <c r="E38" s="27" t="s">
        <v>103</v>
      </c>
      <c r="F38" s="27" t="s">
        <v>54</v>
      </c>
      <c r="G38" s="52">
        <f>'4'!G24</f>
        <v>630.45299999999997</v>
      </c>
    </row>
    <row r="39" spans="1:7" s="11" customFormat="1" ht="30" x14ac:dyDescent="0.25">
      <c r="A39" s="30" t="s">
        <v>56</v>
      </c>
      <c r="B39" s="28">
        <v>957</v>
      </c>
      <c r="C39" s="27" t="s">
        <v>45</v>
      </c>
      <c r="D39" s="27" t="s">
        <v>60</v>
      </c>
      <c r="E39" s="27" t="s">
        <v>103</v>
      </c>
      <c r="F39" s="27" t="s">
        <v>57</v>
      </c>
      <c r="G39" s="52">
        <f>G40</f>
        <v>209.63300000000001</v>
      </c>
    </row>
    <row r="40" spans="1:7" s="11" customFormat="1" ht="45" x14ac:dyDescent="0.25">
      <c r="A40" s="30" t="s">
        <v>58</v>
      </c>
      <c r="B40" s="28">
        <v>957</v>
      </c>
      <c r="C40" s="27" t="s">
        <v>45</v>
      </c>
      <c r="D40" s="27" t="s">
        <v>60</v>
      </c>
      <c r="E40" s="27" t="s">
        <v>103</v>
      </c>
      <c r="F40" s="27" t="s">
        <v>59</v>
      </c>
      <c r="G40" s="52">
        <f>'4'!G26</f>
        <v>209.63300000000001</v>
      </c>
    </row>
    <row r="41" spans="1:7" s="11" customFormat="1" ht="16.5" hidden="1" x14ac:dyDescent="0.25">
      <c r="A41" s="30" t="s">
        <v>61</v>
      </c>
      <c r="B41" s="28">
        <v>957</v>
      </c>
      <c r="C41" s="27" t="s">
        <v>45</v>
      </c>
      <c r="D41" s="27" t="s">
        <v>60</v>
      </c>
      <c r="E41" s="27" t="s">
        <v>103</v>
      </c>
      <c r="F41" s="27" t="s">
        <v>62</v>
      </c>
      <c r="G41" s="52">
        <f>G42</f>
        <v>0</v>
      </c>
    </row>
    <row r="42" spans="1:7" s="11" customFormat="1" ht="16.5" hidden="1" x14ac:dyDescent="0.25">
      <c r="A42" s="31" t="s">
        <v>63</v>
      </c>
      <c r="B42" s="28">
        <v>957</v>
      </c>
      <c r="C42" s="27" t="s">
        <v>45</v>
      </c>
      <c r="D42" s="27" t="s">
        <v>60</v>
      </c>
      <c r="E42" s="27" t="s">
        <v>103</v>
      </c>
      <c r="F42" s="27" t="s">
        <v>64</v>
      </c>
      <c r="G42" s="52">
        <f>'4'!G28</f>
        <v>0</v>
      </c>
    </row>
    <row r="43" spans="1:7" s="11" customFormat="1" ht="30" hidden="1" customHeight="1" x14ac:dyDescent="0.25">
      <c r="A43" s="30" t="s">
        <v>78</v>
      </c>
      <c r="B43" s="28">
        <v>957</v>
      </c>
      <c r="C43" s="27" t="s">
        <v>45</v>
      </c>
      <c r="D43" s="27" t="s">
        <v>70</v>
      </c>
      <c r="E43" s="27" t="s">
        <v>98</v>
      </c>
      <c r="F43" s="27" t="s">
        <v>47</v>
      </c>
      <c r="G43" s="52">
        <f t="shared" ref="G43:G48" si="1">G44</f>
        <v>0</v>
      </c>
    </row>
    <row r="44" spans="1:7" s="11" customFormat="1" ht="45" hidden="1" customHeight="1" x14ac:dyDescent="0.25">
      <c r="A44" s="29" t="s">
        <v>80</v>
      </c>
      <c r="B44" s="28">
        <v>957</v>
      </c>
      <c r="C44" s="27" t="s">
        <v>45</v>
      </c>
      <c r="D44" s="27" t="s">
        <v>70</v>
      </c>
      <c r="E44" s="35" t="s">
        <v>99</v>
      </c>
      <c r="F44" s="27" t="s">
        <v>47</v>
      </c>
      <c r="G44" s="52">
        <f t="shared" si="1"/>
        <v>0</v>
      </c>
    </row>
    <row r="45" spans="1:7" s="11" customFormat="1" ht="45" hidden="1" customHeight="1" x14ac:dyDescent="0.25">
      <c r="A45" s="29" t="s">
        <v>81</v>
      </c>
      <c r="B45" s="28">
        <v>957</v>
      </c>
      <c r="C45" s="27" t="s">
        <v>45</v>
      </c>
      <c r="D45" s="27" t="s">
        <v>70</v>
      </c>
      <c r="E45" s="35" t="s">
        <v>100</v>
      </c>
      <c r="F45" s="27" t="s">
        <v>47</v>
      </c>
      <c r="G45" s="52">
        <f t="shared" si="1"/>
        <v>0</v>
      </c>
    </row>
    <row r="46" spans="1:7" s="11" customFormat="1" ht="16.5" hidden="1" customHeight="1" x14ac:dyDescent="0.25">
      <c r="A46" s="30" t="s">
        <v>79</v>
      </c>
      <c r="B46" s="28">
        <v>957</v>
      </c>
      <c r="C46" s="27" t="s">
        <v>45</v>
      </c>
      <c r="D46" s="27" t="s">
        <v>70</v>
      </c>
      <c r="E46" s="27" t="s">
        <v>104</v>
      </c>
      <c r="F46" s="27" t="s">
        <v>47</v>
      </c>
      <c r="G46" s="52">
        <f t="shared" si="1"/>
        <v>0</v>
      </c>
    </row>
    <row r="47" spans="1:7" s="11" customFormat="1" ht="30" hidden="1" customHeight="1" x14ac:dyDescent="0.25">
      <c r="A47" s="30" t="s">
        <v>144</v>
      </c>
      <c r="B47" s="28">
        <v>957</v>
      </c>
      <c r="C47" s="27" t="s">
        <v>45</v>
      </c>
      <c r="D47" s="27" t="s">
        <v>70</v>
      </c>
      <c r="E47" s="27" t="s">
        <v>105</v>
      </c>
      <c r="F47" s="27" t="s">
        <v>47</v>
      </c>
      <c r="G47" s="52">
        <f t="shared" si="1"/>
        <v>0</v>
      </c>
    </row>
    <row r="48" spans="1:7" s="11" customFormat="1" ht="45" hidden="1" customHeight="1" x14ac:dyDescent="0.25">
      <c r="A48" s="30" t="s">
        <v>56</v>
      </c>
      <c r="B48" s="28">
        <v>957</v>
      </c>
      <c r="C48" s="27" t="s">
        <v>45</v>
      </c>
      <c r="D48" s="27" t="s">
        <v>70</v>
      </c>
      <c r="E48" s="27" t="s">
        <v>105</v>
      </c>
      <c r="F48" s="27" t="s">
        <v>57</v>
      </c>
      <c r="G48" s="52">
        <f t="shared" si="1"/>
        <v>0</v>
      </c>
    </row>
    <row r="49" spans="1:7" s="11" customFormat="1" ht="45" hidden="1" customHeight="1" x14ac:dyDescent="0.25">
      <c r="A49" s="30" t="s">
        <v>58</v>
      </c>
      <c r="B49" s="28">
        <v>957</v>
      </c>
      <c r="C49" s="27" t="s">
        <v>45</v>
      </c>
      <c r="D49" s="27" t="s">
        <v>70</v>
      </c>
      <c r="E49" s="27" t="s">
        <v>105</v>
      </c>
      <c r="F49" s="27" t="s">
        <v>59</v>
      </c>
      <c r="G49" s="52">
        <v>0</v>
      </c>
    </row>
    <row r="50" spans="1:7" s="11" customFormat="1" ht="16.5" x14ac:dyDescent="0.25">
      <c r="A50" s="30" t="s">
        <v>89</v>
      </c>
      <c r="B50" s="28">
        <v>957</v>
      </c>
      <c r="C50" s="27" t="s">
        <v>49</v>
      </c>
      <c r="D50" s="27" t="s">
        <v>46</v>
      </c>
      <c r="E50" s="27" t="s">
        <v>98</v>
      </c>
      <c r="F50" s="27" t="s">
        <v>47</v>
      </c>
      <c r="G50" s="52">
        <f t="shared" ref="G50:G55" si="2">G51</f>
        <v>298.97199999999998</v>
      </c>
    </row>
    <row r="51" spans="1:7" s="11" customFormat="1" ht="16.5" x14ac:dyDescent="0.25">
      <c r="A51" s="30" t="s">
        <v>65</v>
      </c>
      <c r="B51" s="28">
        <v>957</v>
      </c>
      <c r="C51" s="27" t="s">
        <v>49</v>
      </c>
      <c r="D51" s="27" t="s">
        <v>55</v>
      </c>
      <c r="E51" s="27" t="s">
        <v>98</v>
      </c>
      <c r="F51" s="27" t="s">
        <v>47</v>
      </c>
      <c r="G51" s="52">
        <f t="shared" si="2"/>
        <v>298.97199999999998</v>
      </c>
    </row>
    <row r="52" spans="1:7" s="11" customFormat="1" ht="31.5" x14ac:dyDescent="0.25">
      <c r="A52" s="32" t="s">
        <v>80</v>
      </c>
      <c r="B52" s="28">
        <v>957</v>
      </c>
      <c r="C52" s="27" t="s">
        <v>49</v>
      </c>
      <c r="D52" s="27" t="s">
        <v>55</v>
      </c>
      <c r="E52" s="27" t="s">
        <v>99</v>
      </c>
      <c r="F52" s="27" t="s">
        <v>47</v>
      </c>
      <c r="G52" s="52">
        <f t="shared" si="2"/>
        <v>298.97199999999998</v>
      </c>
    </row>
    <row r="53" spans="1:7" s="11" customFormat="1" ht="30" x14ac:dyDescent="0.25">
      <c r="A53" s="30" t="s">
        <v>81</v>
      </c>
      <c r="B53" s="28">
        <v>957</v>
      </c>
      <c r="C53" s="27" t="s">
        <v>49</v>
      </c>
      <c r="D53" s="27" t="s">
        <v>55</v>
      </c>
      <c r="E53" s="27" t="s">
        <v>100</v>
      </c>
      <c r="F53" s="27" t="s">
        <v>47</v>
      </c>
      <c r="G53" s="52">
        <f t="shared" si="2"/>
        <v>298.97199999999998</v>
      </c>
    </row>
    <row r="54" spans="1:7" s="11" customFormat="1" ht="45" x14ac:dyDescent="0.25">
      <c r="A54" s="30" t="s">
        <v>66</v>
      </c>
      <c r="B54" s="28">
        <v>957</v>
      </c>
      <c r="C54" s="27" t="s">
        <v>49</v>
      </c>
      <c r="D54" s="27" t="s">
        <v>55</v>
      </c>
      <c r="E54" s="27" t="s">
        <v>97</v>
      </c>
      <c r="F54" s="27" t="s">
        <v>47</v>
      </c>
      <c r="G54" s="52">
        <f t="shared" si="2"/>
        <v>298.97199999999998</v>
      </c>
    </row>
    <row r="55" spans="1:7" s="11" customFormat="1" ht="75" x14ac:dyDescent="0.25">
      <c r="A55" s="30" t="s">
        <v>51</v>
      </c>
      <c r="B55" s="28">
        <v>957</v>
      </c>
      <c r="C55" s="27" t="s">
        <v>49</v>
      </c>
      <c r="D55" s="27" t="s">
        <v>55</v>
      </c>
      <c r="E55" s="27" t="s">
        <v>97</v>
      </c>
      <c r="F55" s="27" t="s">
        <v>52</v>
      </c>
      <c r="G55" s="52">
        <f t="shared" si="2"/>
        <v>298.97199999999998</v>
      </c>
    </row>
    <row r="56" spans="1:7" s="11" customFormat="1" ht="16.5" customHeight="1" x14ac:dyDescent="0.25">
      <c r="A56" s="30" t="s">
        <v>53</v>
      </c>
      <c r="B56" s="28">
        <v>957</v>
      </c>
      <c r="C56" s="27" t="s">
        <v>49</v>
      </c>
      <c r="D56" s="27" t="s">
        <v>55</v>
      </c>
      <c r="E56" s="27" t="s">
        <v>97</v>
      </c>
      <c r="F56" s="27" t="s">
        <v>54</v>
      </c>
      <c r="G56" s="52">
        <f>'4'!G42</f>
        <v>298.97199999999998</v>
      </c>
    </row>
    <row r="57" spans="1:7" s="11" customFormat="1" ht="16.5" hidden="1" x14ac:dyDescent="0.25">
      <c r="A57" s="29" t="s">
        <v>91</v>
      </c>
      <c r="B57" s="28">
        <v>957</v>
      </c>
      <c r="C57" s="27" t="s">
        <v>68</v>
      </c>
      <c r="D57" s="27" t="s">
        <v>46</v>
      </c>
      <c r="E57" s="27" t="s">
        <v>98</v>
      </c>
      <c r="F57" s="27" t="s">
        <v>47</v>
      </c>
      <c r="G57" s="52">
        <f>G58</f>
        <v>0</v>
      </c>
    </row>
    <row r="58" spans="1:7" s="11" customFormat="1" ht="16.5" hidden="1" x14ac:dyDescent="0.25">
      <c r="A58" s="29" t="s">
        <v>71</v>
      </c>
      <c r="B58" s="28">
        <v>957</v>
      </c>
      <c r="C58" s="27" t="s">
        <v>68</v>
      </c>
      <c r="D58" s="27" t="s">
        <v>45</v>
      </c>
      <c r="E58" s="27" t="s">
        <v>98</v>
      </c>
      <c r="F58" s="27" t="s">
        <v>47</v>
      </c>
      <c r="G58" s="52">
        <f>G59</f>
        <v>0</v>
      </c>
    </row>
    <row r="59" spans="1:7" s="11" customFormat="1" ht="30" hidden="1" x14ac:dyDescent="0.25">
      <c r="A59" s="29" t="s">
        <v>80</v>
      </c>
      <c r="B59" s="28">
        <v>957</v>
      </c>
      <c r="C59" s="27" t="s">
        <v>68</v>
      </c>
      <c r="D59" s="27" t="s">
        <v>45</v>
      </c>
      <c r="E59" s="27" t="s">
        <v>99</v>
      </c>
      <c r="F59" s="27" t="s">
        <v>47</v>
      </c>
      <c r="G59" s="52">
        <f>G60</f>
        <v>0</v>
      </c>
    </row>
    <row r="60" spans="1:7" s="11" customFormat="1" ht="30" hidden="1" x14ac:dyDescent="0.25">
      <c r="A60" s="29" t="s">
        <v>81</v>
      </c>
      <c r="B60" s="28">
        <v>957</v>
      </c>
      <c r="C60" s="27" t="s">
        <v>68</v>
      </c>
      <c r="D60" s="27" t="s">
        <v>45</v>
      </c>
      <c r="E60" s="27" t="s">
        <v>100</v>
      </c>
      <c r="F60" s="27" t="s">
        <v>47</v>
      </c>
      <c r="G60" s="52">
        <f>G61</f>
        <v>0</v>
      </c>
    </row>
    <row r="61" spans="1:7" s="11" customFormat="1" ht="31.5" hidden="1" x14ac:dyDescent="0.25">
      <c r="A61" s="32" t="s">
        <v>82</v>
      </c>
      <c r="B61" s="28">
        <v>957</v>
      </c>
      <c r="C61" s="27" t="s">
        <v>68</v>
      </c>
      <c r="D61" s="27" t="s">
        <v>45</v>
      </c>
      <c r="E61" s="27" t="s">
        <v>106</v>
      </c>
      <c r="F61" s="27" t="s">
        <v>47</v>
      </c>
      <c r="G61" s="52">
        <f>G62</f>
        <v>0</v>
      </c>
    </row>
    <row r="62" spans="1:7" s="11" customFormat="1" ht="31.5" hidden="1" x14ac:dyDescent="0.25">
      <c r="A62" s="32" t="s">
        <v>83</v>
      </c>
      <c r="B62" s="28">
        <v>957</v>
      </c>
      <c r="C62" s="27" t="s">
        <v>68</v>
      </c>
      <c r="D62" s="27" t="s">
        <v>45</v>
      </c>
      <c r="E62" s="27" t="s">
        <v>107</v>
      </c>
      <c r="F62" s="27" t="s">
        <v>47</v>
      </c>
      <c r="G62" s="52">
        <f>G65+G63</f>
        <v>0</v>
      </c>
    </row>
    <row r="63" spans="1:7" s="11" customFormat="1" ht="30" hidden="1" x14ac:dyDescent="0.25">
      <c r="A63" s="30" t="s">
        <v>56</v>
      </c>
      <c r="B63" s="28">
        <v>957</v>
      </c>
      <c r="C63" s="27" t="s">
        <v>68</v>
      </c>
      <c r="D63" s="27" t="s">
        <v>45</v>
      </c>
      <c r="E63" s="27" t="s">
        <v>107</v>
      </c>
      <c r="F63" s="27" t="s">
        <v>57</v>
      </c>
      <c r="G63" s="52">
        <f>G64</f>
        <v>0</v>
      </c>
    </row>
    <row r="64" spans="1:7" s="11" customFormat="1" ht="45" hidden="1" x14ac:dyDescent="0.25">
      <c r="A64" s="30" t="s">
        <v>58</v>
      </c>
      <c r="B64" s="28">
        <v>957</v>
      </c>
      <c r="C64" s="27" t="s">
        <v>68</v>
      </c>
      <c r="D64" s="27" t="s">
        <v>45</v>
      </c>
      <c r="E64" s="27" t="s">
        <v>107</v>
      </c>
      <c r="F64" s="27" t="s">
        <v>59</v>
      </c>
      <c r="G64" s="52"/>
    </row>
    <row r="65" spans="1:7" s="11" customFormat="1" ht="16.5" hidden="1" x14ac:dyDescent="0.25">
      <c r="A65" s="30" t="s">
        <v>121</v>
      </c>
      <c r="B65" s="28">
        <v>957</v>
      </c>
      <c r="C65" s="27" t="s">
        <v>68</v>
      </c>
      <c r="D65" s="27" t="s">
        <v>45</v>
      </c>
      <c r="E65" s="27" t="s">
        <v>107</v>
      </c>
      <c r="F65" s="27" t="s">
        <v>122</v>
      </c>
      <c r="G65" s="52">
        <f>G66</f>
        <v>0</v>
      </c>
    </row>
    <row r="66" spans="1:7" s="11" customFormat="1" ht="16.5" hidden="1" x14ac:dyDescent="0.25">
      <c r="A66" s="30" t="s">
        <v>35</v>
      </c>
      <c r="B66" s="28">
        <v>957</v>
      </c>
      <c r="C66" s="27" t="s">
        <v>68</v>
      </c>
      <c r="D66" s="27" t="s">
        <v>45</v>
      </c>
      <c r="E66" s="27" t="s">
        <v>107</v>
      </c>
      <c r="F66" s="27" t="s">
        <v>123</v>
      </c>
      <c r="G66" s="52">
        <v>0</v>
      </c>
    </row>
    <row r="67" spans="1:7" ht="18.75" x14ac:dyDescent="0.25">
      <c r="A67" s="145" t="s">
        <v>155</v>
      </c>
      <c r="B67" s="146"/>
      <c r="C67" s="146"/>
      <c r="D67" s="146"/>
      <c r="E67" s="146"/>
      <c r="F67" s="147"/>
      <c r="G67" s="70">
        <f>G53+G32+G26+G57+G43</f>
        <v>1814.2750000000001</v>
      </c>
    </row>
    <row r="68" spans="1:7" s="73" customFormat="1" ht="18" x14ac:dyDescent="0.25">
      <c r="A68" s="128" t="s">
        <v>156</v>
      </c>
      <c r="B68" s="129"/>
      <c r="C68" s="129"/>
      <c r="D68" s="129"/>
      <c r="E68" s="129"/>
      <c r="F68" s="130"/>
      <c r="G68" s="68">
        <f>G67+G22</f>
        <v>4526.9160000000002</v>
      </c>
    </row>
    <row r="69" spans="1:7" s="75" customFormat="1" x14ac:dyDescent="0.25">
      <c r="A69" s="74"/>
      <c r="B69" s="74"/>
      <c r="C69" s="74"/>
      <c r="D69" s="74"/>
      <c r="E69" s="74"/>
      <c r="F69" s="74"/>
      <c r="G69" s="74"/>
    </row>
    <row r="70" spans="1:7" ht="15" x14ac:dyDescent="0.25">
      <c r="A70" s="76"/>
      <c r="B70" s="76"/>
      <c r="C70" s="76"/>
      <c r="D70" s="77"/>
      <c r="E70" s="77"/>
      <c r="F70" s="77"/>
    </row>
  </sheetData>
  <mergeCells count="16">
    <mergeCell ref="A68:F68"/>
    <mergeCell ref="E1:G1"/>
    <mergeCell ref="F2:G2"/>
    <mergeCell ref="C4:G4"/>
    <mergeCell ref="A6:G6"/>
    <mergeCell ref="A8:A9"/>
    <mergeCell ref="B8:B9"/>
    <mergeCell ref="C8:C9"/>
    <mergeCell ref="D8:D9"/>
    <mergeCell ref="E8:E9"/>
    <mergeCell ref="F8:F9"/>
    <mergeCell ref="G8:G9"/>
    <mergeCell ref="A11:G11"/>
    <mergeCell ref="A22:F22"/>
    <mergeCell ref="A23:G23"/>
    <mergeCell ref="A67:F67"/>
  </mergeCells>
  <pageMargins left="0.7" right="0.7" top="0.75" bottom="0.75" header="0.3" footer="0.3"/>
  <pageSetup paperSize="9" scale="6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'2'!Область_печати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2024-02-01T05:06:25Z</dcterms:modified>
</cp:coreProperties>
</file>