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81" activeTab="6"/>
  </bookViews>
  <sheets>
    <sheet name="1" sheetId="14" r:id="rId1"/>
    <sheet name="2" sheetId="2" r:id="rId2"/>
    <sheet name="3" sheetId="3" r:id="rId3"/>
    <sheet name="4" sheetId="5" r:id="rId4"/>
    <sheet name="5" sheetId="15" r:id="rId5"/>
    <sheet name="6" sheetId="1" r:id="rId6"/>
    <sheet name="7" sheetId="10" r:id="rId7"/>
    <sheet name="8" sheetId="8" r:id="rId8"/>
    <sheet name="9" sheetId="11" r:id="rId9"/>
    <sheet name="Лист5" sheetId="18" r:id="rId10"/>
  </sheets>
  <definedNames>
    <definedName name="_xlnm.Print_Area" localSheetId="5">'6'!$A$1:$C$51</definedName>
    <definedName name="_xlnm.Print_Area" localSheetId="8">'9'!$A$1:$G$70</definedName>
  </definedNames>
  <calcPr calcId="125725"/>
</workbook>
</file>

<file path=xl/calcChain.xml><?xml version="1.0" encoding="utf-8"?>
<calcChain xmlns="http://schemas.openxmlformats.org/spreadsheetml/2006/main">
  <c r="G40" i="11"/>
  <c r="G31"/>
  <c r="G38"/>
  <c r="G19"/>
  <c r="G18" s="1"/>
  <c r="G17" s="1"/>
  <c r="G20"/>
  <c r="G73" i="8"/>
  <c r="G71"/>
  <c r="G70" s="1"/>
  <c r="G69" s="1"/>
  <c r="G67"/>
  <c r="G65"/>
  <c r="G57"/>
  <c r="G56" s="1"/>
  <c r="G55" s="1"/>
  <c r="G54" s="1"/>
  <c r="G53" s="1"/>
  <c r="G51"/>
  <c r="G50" s="1"/>
  <c r="G43"/>
  <c r="G40" s="1"/>
  <c r="G39" s="1"/>
  <c r="G38" s="1"/>
  <c r="G37" s="1"/>
  <c r="G36" s="1"/>
  <c r="G41"/>
  <c r="G34"/>
  <c r="G33" s="1"/>
  <c r="G32" s="1"/>
  <c r="G31" s="1"/>
  <c r="G30" s="1"/>
  <c r="G29" s="1"/>
  <c r="G27"/>
  <c r="G25"/>
  <c r="G23"/>
  <c r="G22" s="1"/>
  <c r="G21" s="1"/>
  <c r="G20" s="1"/>
  <c r="G19" s="1"/>
  <c r="G18" s="1"/>
  <c r="G16"/>
  <c r="G15" s="1"/>
  <c r="G14" s="1"/>
  <c r="G13" s="1"/>
  <c r="G12" s="1"/>
  <c r="G11" s="1"/>
  <c r="G10" s="1"/>
  <c r="C47" i="1"/>
  <c r="G65" i="11"/>
  <c r="G49" i="8" l="1"/>
  <c r="G48" s="1"/>
  <c r="G47" s="1"/>
  <c r="G46" s="1"/>
  <c r="G45" s="1"/>
  <c r="G64"/>
  <c r="G63" s="1"/>
  <c r="G62" s="1"/>
  <c r="G61" s="1"/>
  <c r="G60" s="1"/>
  <c r="G59" s="1"/>
  <c r="G9"/>
  <c r="G75" s="1"/>
  <c r="G50" i="10"/>
  <c r="G49" s="1"/>
  <c r="G63" i="11"/>
  <c r="G55"/>
  <c r="G48"/>
  <c r="G47" s="1"/>
  <c r="G46" s="1"/>
  <c r="G45" s="1"/>
  <c r="G44" s="1"/>
  <c r="G43" s="1"/>
  <c r="G41"/>
  <c r="G39"/>
  <c r="G37"/>
  <c r="G30"/>
  <c r="G29" s="1"/>
  <c r="G28" s="1"/>
  <c r="G27" s="1"/>
  <c r="G26" s="1"/>
  <c r="G15"/>
  <c r="G14" s="1"/>
  <c r="G13" s="1"/>
  <c r="G12" s="1"/>
  <c r="G22" s="1"/>
  <c r="G62" l="1"/>
  <c r="G61" s="1"/>
  <c r="G60" s="1"/>
  <c r="G59" s="1"/>
  <c r="G58" s="1"/>
  <c r="G57" s="1"/>
  <c r="G54"/>
  <c r="G53" s="1"/>
  <c r="G52" s="1"/>
  <c r="G51" s="1"/>
  <c r="G50" s="1"/>
  <c r="G36"/>
  <c r="G35" s="1"/>
  <c r="G34" s="1"/>
  <c r="G33" s="1"/>
  <c r="G32" s="1"/>
  <c r="G25"/>
  <c r="G67" l="1"/>
  <c r="G68" s="1"/>
  <c r="G24"/>
  <c r="G26" i="10" l="1"/>
  <c r="C2" i="14"/>
  <c r="C10"/>
  <c r="E2" i="8"/>
  <c r="F2" i="11" s="1"/>
  <c r="G2" i="10"/>
  <c r="C2" i="1"/>
  <c r="C2" i="5"/>
  <c r="C2" i="15" s="1"/>
  <c r="C2" i="3"/>
  <c r="C46" i="1"/>
  <c r="G72" i="10" l="1"/>
  <c r="G70"/>
  <c r="G69" s="1"/>
  <c r="G68" s="1"/>
  <c r="G66"/>
  <c r="G64"/>
  <c r="G56"/>
  <c r="G55" s="1"/>
  <c r="G54" s="1"/>
  <c r="G53" s="1"/>
  <c r="G52" s="1"/>
  <c r="G48"/>
  <c r="G47" s="1"/>
  <c r="G46" s="1"/>
  <c r="G42"/>
  <c r="G40"/>
  <c r="G33"/>
  <c r="G32" s="1"/>
  <c r="G31" s="1"/>
  <c r="G30" s="1"/>
  <c r="G29" s="1"/>
  <c r="G28" s="1"/>
  <c r="G24"/>
  <c r="G22"/>
  <c r="G15"/>
  <c r="G14" s="1"/>
  <c r="G13" s="1"/>
  <c r="G12" s="1"/>
  <c r="G11" s="1"/>
  <c r="G10" s="1"/>
  <c r="G63" l="1"/>
  <c r="G62" s="1"/>
  <c r="G61" s="1"/>
  <c r="G60" s="1"/>
  <c r="G59" s="1"/>
  <c r="G58" s="1"/>
  <c r="G45"/>
  <c r="G44" s="1"/>
  <c r="G39"/>
  <c r="G38" s="1"/>
  <c r="G37" s="1"/>
  <c r="G36" s="1"/>
  <c r="G35" s="1"/>
  <c r="G21"/>
  <c r="G20" s="1"/>
  <c r="G19" s="1"/>
  <c r="G18" s="1"/>
  <c r="G17" s="1"/>
  <c r="G9" s="1"/>
  <c r="G8" l="1"/>
  <c r="G74" s="1"/>
  <c r="C45" i="1"/>
  <c r="C43"/>
  <c r="C42" s="1"/>
  <c r="C40"/>
  <c r="C38"/>
  <c r="C37" s="1"/>
  <c r="C36" l="1"/>
  <c r="C35" s="1"/>
  <c r="C28"/>
  <c r="C31" l="1"/>
  <c r="C14"/>
  <c r="C26"/>
  <c r="C18"/>
  <c r="C16"/>
  <c r="C11"/>
  <c r="C10" l="1"/>
  <c r="C51" s="1"/>
</calcChain>
</file>

<file path=xl/comments1.xml><?xml version="1.0" encoding="utf-8"?>
<comments xmlns="http://schemas.openxmlformats.org/spreadsheetml/2006/main">
  <authors>
    <author>Автор</author>
  </authors>
  <commentList>
    <comment ref="C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кр.950,62 мест. 130,58
кр. 79,22 в мес. Мест 10,88 в мес,</t>
        </r>
      </text>
    </comment>
    <comment ref="C50" authorId="0">
      <text>
        <r>
          <rPr>
            <b/>
            <sz val="10"/>
            <color indexed="81"/>
            <rFont val="Tahoma"/>
            <charset val="1"/>
          </rPr>
          <t>Автор:</t>
        </r>
        <r>
          <rPr>
            <sz val="10"/>
            <color indexed="81"/>
            <rFont val="Tahoma"/>
            <charset val="1"/>
          </rPr>
          <t xml:space="preserve">
меселенная дорога 815,088, с. Хвищанка - 
636,697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sharedStrings.xml><?xml version="1.0" encoding="utf-8"?>
<sst xmlns="http://schemas.openxmlformats.org/spreadsheetml/2006/main" count="1144" uniqueCount="230">
  <si>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</si>
  <si>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</si>
  <si>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</si>
  <si>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</si>
  <si>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</si>
  <si>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</si>
  <si>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</si>
  <si>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</si>
  <si>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</si>
  <si>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</si>
  <si>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</si>
  <si>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</si>
  <si>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</si>
  <si>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</si>
  <si>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</si>
  <si>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</si>
  <si>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</si>
  <si>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</si>
  <si>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</si>
  <si>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</si>
  <si>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</si>
  <si>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</si>
  <si>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</si>
  <si>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</si>
  <si>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</si>
  <si>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</si>
  <si>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</si>
  <si>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</si>
  <si>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</si>
  <si>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</si>
  <si>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</si>
  <si>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</si>
  <si>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</si>
  <si>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</si>
  <si>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</si>
  <si>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</si>
  <si>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</si>
  <si>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ВСЕГО ДОХОДОВ</t>
  </si>
  <si>
    <t>1 03 00000 00 0000 000</t>
  </si>
  <si>
    <t>1 03 02230 01 0000 110</t>
  </si>
  <si>
    <t>Налоги на товары (работы, услуги), реализуемые на территории Российской Федерации</t>
  </si>
  <si>
    <t>Код доходов</t>
  </si>
  <si>
    <t>Главные администраторы</t>
  </si>
  <si>
    <t>Администрация Хвищанского  сельского  поселения</t>
  </si>
  <si>
    <t>1 17 01050 10 0000 180</t>
  </si>
  <si>
    <t>1 17 05050 10 0000 180</t>
  </si>
  <si>
    <t>Администрация Хвищанского сельского поселения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</si>
  <si>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</si>
  <si>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</si>
  <si>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</si>
  <si>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</si>
  <si>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</si>
  <si>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</si>
  <si>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Код главного администратора</t>
  </si>
  <si>
    <t>Перечень главных администраторов  доходов бюджета поселения – органов местного самоуправления Хвищанского сельского поселения, органов  местного самоуправления Кировского муниципального района и закрепляемые за ними виды (подвиды) доходов бюджет поселения</t>
  </si>
  <si>
    <t>Управление Федерального казначейства по Приморскому краю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</si>
  <si>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</si>
  <si>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</si>
  <si>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</si>
  <si>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</si>
  <si>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</si>
  <si>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</si>
  <si>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</si>
  <si>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</si>
  <si>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</si>
  <si>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1 17 01050 10 0000 180 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</si>
  <si>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</si>
  <si>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</si>
  <si>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</si>
  <si>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</si>
  <si>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</si>
  <si>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</si>
  <si>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</si>
  <si>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</si>
  <si>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</si>
  <si>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</si>
  <si>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</si>
  <si>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</si>
  <si>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</si>
  <si>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</si>
  <si>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</si>
  <si>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</si>
  <si>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</si>
  <si>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</si>
  <si>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</si>
  <si>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</si>
  <si>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</si>
  <si>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</si>
  <si>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</si>
  <si>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</si>
  <si>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</si>
  <si>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</si>
  <si>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</si>
  <si>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</si>
  <si>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</si>
  <si>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</si>
  <si>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</si>
  <si>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</si>
  <si>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</si>
  <si>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</si>
  <si>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</si>
  <si>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</si>
  <si>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</si>
  <si>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</si>
  <si>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</si>
  <si>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</si>
  <si>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</si>
  <si>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</si>
  <si>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</si>
  <si>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</si>
  <si>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</si>
  <si>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</si>
  <si>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</si>
  <si>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</si>
  <si>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</si>
  <si>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</si>
  <si>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</si>
  <si>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</si>
  <si>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</si>
  <si>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</si>
  <si>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тыс.рублей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</si>
  <si>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</si>
  <si>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</si>
  <si>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Перечень и коды главных администраторов  доходов бюджета поселения – органов местного самоуправления Хвищанского сельского поселения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</si>
  <si>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</si>
  <si>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</si>
  <si>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</si>
  <si>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</si>
  <si>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</si>
  <si>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</si>
  <si>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</si>
  <si>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</si>
  <si>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</si>
  <si>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9990200003</t>
  </si>
  <si>
    <t>9994400000</t>
  </si>
  <si>
    <t>9994409900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</si>
  <si>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</si>
  <si>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</si>
  <si>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</si>
  <si>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</si>
  <si>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</si>
  <si>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1 06 060633 10 0000 110</t>
  </si>
  <si>
    <t>1 06 060643 10 0000 110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</si>
  <si>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</si>
  <si>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</si>
  <si>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 сельских поселений</t>
  </si>
  <si>
    <t>Прочие  неналоговые  доходы  бюджетов сельских поселений</t>
  </si>
  <si>
    <t xml:space="preserve"> Дотации бюджетам сельских поселений на выравнивание уровня бюджетной обеспеченности</t>
  </si>
  <si>
    <t>Прочие     межбюджетные      трансферты,                             передаваемые бюджетам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</si>
  <si>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</si>
  <si>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</si>
  <si>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Перечисления из бюджетов сельских поселений (в сельских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</si>
  <si>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</si>
  <si>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</si>
  <si>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1 11 05035 10 0000 120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</si>
  <si>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</si>
  <si>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</si>
  <si>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</si>
  <si>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</si>
  <si>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Межбюджетные трансферты</t>
  </si>
  <si>
    <t>500</t>
  </si>
  <si>
    <t>540</t>
  </si>
  <si>
    <t>00000000000</t>
  </si>
  <si>
    <t>Содержание автомобильных дорог на территории Кировского района</t>
  </si>
  <si>
    <t>Ед. изм</t>
  </si>
  <si>
    <t>тыс. руб.</t>
  </si>
  <si>
    <t>Код источников внутреннего финансирования дефицита  бюджета поселения</t>
  </si>
  <si>
    <t>Наименование показателя</t>
  </si>
  <si>
    <t xml:space="preserve">01 05 02 00 00  0090 600 </t>
  </si>
  <si>
    <t>Уменьшение прочих остатков средств бюджетов</t>
  </si>
  <si>
    <t>01 05 02 01 10  0000 610</t>
  </si>
  <si>
    <t>Уменьшение прочих остатков денежных средств бюджетов поселений</t>
  </si>
  <si>
    <t>ИТОГО ИСТОЧНИКОВ</t>
  </si>
  <si>
    <t>Прочие     межбюджетные      трансферты,                             передаваемые бюджетам сельских поселений (автомобильные дороги с. Хвищанка)</t>
  </si>
  <si>
    <t>Мероприятия программных направлений деятельности органов местного самоуправления</t>
  </si>
  <si>
    <t>0100000000</t>
  </si>
  <si>
    <t>0110000000</t>
  </si>
  <si>
    <t>0110010090</t>
  </si>
  <si>
    <t xml:space="preserve">Программные направления деятельности органа местного самоуправления 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</si>
  <si>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</si>
  <si>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</si>
  <si>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</si>
  <si>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 от </t>
  </si>
  <si>
    <t>Сумма на 2020 г.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</si>
  <si>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от </t>
  </si>
  <si>
    <t xml:space="preserve"> 2 02 15001 10 0000 150</t>
  </si>
  <si>
    <t>2 02 35118 10 0000 150</t>
  </si>
  <si>
    <t>2 02 49999 10 0000 150</t>
  </si>
  <si>
    <t>0 00 00000 00 0000 000</t>
  </si>
  <si>
    <t>0 10 50201 10  0000 610</t>
  </si>
  <si>
    <t xml:space="preserve">
ПЕРЕЧЕНЬ
главных администраторов источников  внутреннего финансирования дефицита  бюджета Хвищанского сельского поселения
</t>
  </si>
  <si>
    <t xml:space="preserve">Муниципальная целевая программа
"Содержание и текущий ремонт автомобильных дорог общего пользования местного значения и улично - дорожной сети Хвищанскогосельского поселения  Кировского муниципального района Приморского края на 2019 год"
</t>
  </si>
  <si>
    <t>Общий объем      на 2021 г.</t>
  </si>
  <si>
    <t xml:space="preserve"> </t>
  </si>
  <si>
    <t>Раз-дел</t>
  </si>
  <si>
    <t>Под-раз-дел</t>
  </si>
  <si>
    <t>Вид рас-хо-дов</t>
  </si>
  <si>
    <t>Всего программные и непрограммные мероприятия</t>
  </si>
  <si>
    <t>Общий объем      на 2020 г</t>
  </si>
  <si>
    <t>2 02 49999 00 0000 150</t>
  </si>
  <si>
    <t>2 02 40000 00 0000 150</t>
  </si>
  <si>
    <t>2 02 35118 00 0000 150</t>
  </si>
  <si>
    <t>2 02 30000 00 0000 150</t>
  </si>
  <si>
    <t>2 02 15001 10 0000 150</t>
  </si>
  <si>
    <t>2 02 15001 00 0000 150</t>
  </si>
  <si>
    <t>2 02 10000 00 0000 150</t>
  </si>
  <si>
    <t>2 08 05000 10 0000 150</t>
  </si>
  <si>
    <t>1 08 04020 01 4000 110</t>
  </si>
  <si>
    <t>Программные направления деятельности органов государственной власти</t>
  </si>
  <si>
    <t>проект</t>
  </si>
  <si>
    <t>Прочие     межбюджетные      трансферты,                             передаваемые бюджетам сельских поселений (выборы)</t>
  </si>
  <si>
    <t>Распределение бюджетных ассигнований из районного бюджета на 2020 год по муниципальным программам Хвищанского сельского поселения и непрограммным направлениям деятельности</t>
  </si>
  <si>
    <t xml:space="preserve">Источники внутреннего финансирования дефицита бюджета Хвищанского сельского поселения на 2021 год
</t>
  </si>
  <si>
    <t>Приложение 3 к 
решению муниципального комитета
Хвищанского  сельского  поселения
Кировского муниципального района
Приморского  края  от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</si>
  <si>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от </t>
  </si>
  <si>
    <t xml:space="preserve">Приложение 5 к 
решению схода граждан
Горненского сельского  поселения
Кировского муниципального района
Приморского  края  
</t>
  </si>
  <si>
    <t>Приложение 6 к 
решению муниципального комитета
Хвищанского  сельского  поселения
Кировского муниципального района
Приморского  края  от</t>
  </si>
  <si>
    <t xml:space="preserve">Объемы поступлений доходов бюджета  поселения на 2021 год </t>
  </si>
  <si>
    <t>2021 год сумма</t>
  </si>
  <si>
    <t>Прочие     межбюджетные      трансферты,                             передаваемые бюджетам сельских поселений (автомобильная дорога с. Большие Ключи - с. Хвищанка)</t>
  </si>
  <si>
    <t xml:space="preserve">Приложение 7 к 
решению муниципального комитета
Хвищанского  сельского  поселения
Кировского муниципального района
Приморского  края  от </t>
  </si>
  <si>
    <t xml:space="preserve">Распределение бюджетных ассигнований из бюджета поселения на 2021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</si>
  <si>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 xml:space="preserve">Муниципальная целевая программа
"Содержание и текущий ремонт автомобильных дорог общего пользования местного значения и улично - дорожной сети Хвищанскогосельского поселения  Кировского муниципального района Приморского края на 2021 год"
</t>
  </si>
  <si>
    <t xml:space="preserve">Муниципальная целевая программа
"Ремонт и содержание автомобильной дороги общего пользования с. Больщие Ключи - с. Хвищанка на 2021 год"
</t>
  </si>
  <si>
    <t>0140000000</t>
  </si>
  <si>
    <t>0140010090</t>
  </si>
  <si>
    <t>Выборы главы Хвищанского сельского поселения</t>
  </si>
  <si>
    <t xml:space="preserve">Распределение бюджетных ассигнований на 2021 год в ведомственной структуре расходов бюджета поселения </t>
  </si>
  <si>
    <t xml:space="preserve">Приложение 8 к 
решению муниципального комитета
Хвищанского  сельского  поселения
Кировского муниципального района
Приморского  края  от 
</t>
  </si>
  <si>
    <t>Приложение 9 к 
решению муниципального комитета
Хвищанского  сельского  поселения
Кировского муниципального района
Приморского  края  от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</si>
</sst>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name val="Times New Roman CE"/>
      <family val="1"/>
      <charset val="238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49" fontId="9" fillId="2" borderId="11" xfId="0" applyNumberFormat="1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9" fillId="2" borderId="18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21" xfId="0" applyFont="1" applyBorder="1"/>
    <xf numFmtId="49" fontId="9" fillId="2" borderId="11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/>
    </xf>
    <xf numFmtId="49" fontId="9" fillId="2" borderId="21" xfId="0" applyNumberFormat="1" applyFont="1" applyFill="1" applyBorder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11" xfId="0" applyFont="1" applyFill="1" applyBorder="1" applyAlignment="1">
      <alignment vertical="center" wrapText="1"/>
    </xf>
    <xf numFmtId="0" fontId="20" fillId="0" borderId="0" xfId="0" applyFont="1"/>
    <xf numFmtId="0" fontId="21" fillId="0" borderId="3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justify" vertical="top" wrapText="1"/>
    </xf>
    <xf numFmtId="0" fontId="21" fillId="0" borderId="5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20" fillId="0" borderId="5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justify" vertical="top" wrapText="1"/>
    </xf>
    <xf numFmtId="0" fontId="18" fillId="0" borderId="0" xfId="0" applyFont="1"/>
    <xf numFmtId="164" fontId="2" fillId="0" borderId="5" xfId="0" applyNumberFormat="1" applyFont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2" borderId="22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/>
    <xf numFmtId="0" fontId="0" fillId="3" borderId="0" xfId="0" applyFill="1"/>
    <xf numFmtId="0" fontId="10" fillId="3" borderId="0" xfId="0" applyFont="1" applyFill="1" applyAlignment="1">
      <alignment vertical="top"/>
    </xf>
    <xf numFmtId="0" fontId="10" fillId="3" borderId="0" xfId="0" applyFont="1" applyFill="1"/>
    <xf numFmtId="0" fontId="25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30" fillId="3" borderId="11" xfId="0" applyFont="1" applyFill="1" applyBorder="1" applyAlignment="1">
      <alignment horizontal="center" vertical="center" wrapText="1"/>
    </xf>
    <xf numFmtId="49" fontId="30" fillId="3" borderId="11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wrapText="1" shrinkToFit="1"/>
    </xf>
    <xf numFmtId="2" fontId="3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shrinkToFit="1"/>
    </xf>
    <xf numFmtId="2" fontId="10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vertical="top" wrapText="1"/>
    </xf>
    <xf numFmtId="0" fontId="31" fillId="3" borderId="0" xfId="0" applyFont="1" applyFill="1"/>
    <xf numFmtId="2" fontId="10" fillId="3" borderId="11" xfId="0" applyNumberFormat="1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25" fillId="3" borderId="0" xfId="0" applyFont="1" applyFill="1" applyAlignment="1">
      <alignment vertical="justify"/>
    </xf>
    <xf numFmtId="49" fontId="0" fillId="3" borderId="0" xfId="0" applyNumberFormat="1" applyFill="1"/>
    <xf numFmtId="0" fontId="24" fillId="3" borderId="0" xfId="0" applyFont="1" applyFill="1" applyAlignment="1"/>
    <xf numFmtId="0" fontId="34" fillId="0" borderId="7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2" fillId="3" borderId="25" xfId="0" applyFont="1" applyFill="1" applyBorder="1" applyAlignment="1">
      <alignment horizontal="center" vertical="top" wrapText="1"/>
    </xf>
    <xf numFmtId="0" fontId="32" fillId="3" borderId="24" xfId="0" applyFont="1" applyFill="1" applyBorder="1" applyAlignment="1">
      <alignment horizontal="center" vertical="top" wrapText="1"/>
    </xf>
    <xf numFmtId="0" fontId="32" fillId="3" borderId="23" xfId="0" applyFont="1" applyFill="1" applyBorder="1" applyAlignment="1">
      <alignment horizontal="center" vertical="top" wrapText="1"/>
    </xf>
    <xf numFmtId="0" fontId="33" fillId="3" borderId="25" xfId="0" applyFont="1" applyFill="1" applyBorder="1" applyAlignment="1">
      <alignment horizontal="center"/>
    </xf>
    <xf numFmtId="0" fontId="33" fillId="3" borderId="24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24" fillId="3" borderId="0" xfId="0" applyFont="1" applyFill="1" applyAlignment="1">
      <alignment horizontal="right" wrapText="1"/>
    </xf>
    <xf numFmtId="0" fontId="24" fillId="3" borderId="0" xfId="0" applyFont="1" applyFill="1" applyAlignment="1">
      <alignment horizontal="right"/>
    </xf>
    <xf numFmtId="0" fontId="10" fillId="3" borderId="1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29" fillId="3" borderId="24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3" sqref="A3:C3"/>
    </sheetView>
  </sheetViews>
  <sheetFormatPr defaultColWidth="33.5703125" defaultRowHeight="111.75" customHeight="1"/>
  <sheetData>
    <row r="1" spans="1:4" ht="80.25" customHeight="1">
      <c r="C1" s="12" t="s">
        <v>182</v>
      </c>
    </row>
    <row r="2" spans="1:4" ht="21" customHeight="1">
      <c r="C2" t="str">
        <f>'2'!C2</f>
        <v>проект</v>
      </c>
    </row>
    <row r="3" spans="1:4" ht="41.25" customHeight="1">
      <c r="A3" s="121" t="s">
        <v>212</v>
      </c>
      <c r="B3" s="122"/>
      <c r="C3" s="122"/>
    </row>
    <row r="4" spans="1:4" ht="111.75" hidden="1" customHeight="1"/>
    <row r="5" spans="1:4" ht="25.5" customHeight="1" thickBot="1">
      <c r="A5" s="64" t="s">
        <v>164</v>
      </c>
      <c r="C5" s="64" t="s">
        <v>165</v>
      </c>
    </row>
    <row r="6" spans="1:4" ht="12.75" customHeight="1">
      <c r="A6" s="123" t="s">
        <v>166</v>
      </c>
      <c r="B6" s="123" t="s">
        <v>167</v>
      </c>
      <c r="C6" s="125" t="s">
        <v>183</v>
      </c>
      <c r="D6" s="62"/>
    </row>
    <row r="7" spans="1:4" ht="67.5" customHeight="1" thickBot="1">
      <c r="A7" s="124"/>
      <c r="B7" s="124"/>
      <c r="C7" s="126"/>
      <c r="D7" s="62"/>
    </row>
    <row r="8" spans="1:4" ht="43.5" customHeight="1" thickBot="1">
      <c r="A8" s="65" t="s">
        <v>168</v>
      </c>
      <c r="B8" s="66" t="s">
        <v>169</v>
      </c>
      <c r="C8" s="67" t="s">
        <v>193</v>
      </c>
      <c r="D8" s="68"/>
    </row>
    <row r="9" spans="1:4" ht="48" customHeight="1" thickBot="1">
      <c r="A9" s="65" t="s">
        <v>170</v>
      </c>
      <c r="B9" s="69" t="s">
        <v>171</v>
      </c>
      <c r="C9" s="67">
        <v>0</v>
      </c>
      <c r="D9" s="68"/>
    </row>
    <row r="10" spans="1:4" ht="18.75" customHeight="1" thickBot="1">
      <c r="A10" s="70"/>
      <c r="B10" s="71" t="s">
        <v>172</v>
      </c>
      <c r="C10" s="67" t="str">
        <f>C8</f>
        <v xml:space="preserve"> </v>
      </c>
      <c r="D10" s="68"/>
    </row>
    <row r="11" spans="1:4" ht="111.75" customHeight="1">
      <c r="C11" s="72"/>
    </row>
  </sheetData>
  <mergeCells count="4">
    <mergeCell ref="A3:C3"/>
    <mergeCell ref="A6:A7"/>
    <mergeCell ref="B6:B7"/>
    <mergeCell ref="C6:C7"/>
  </mergeCells>
  <pageMargins left="0.7" right="0.7" top="0.75" bottom="0.75" header="0.3" footer="0.3"/>
  <pageSetup paperSize="9" scale="8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C1" sqref="C1"/>
    </sheetView>
  </sheetViews>
  <sheetFormatPr defaultRowHeight="18.75"/>
  <cols>
    <col min="1" max="1" width="24.140625" style="24" customWidth="1"/>
    <col min="2" max="2" width="36.140625" style="24" customWidth="1"/>
    <col min="3" max="3" width="56.140625" style="24" customWidth="1"/>
    <col min="4" max="16384" width="9.140625" style="24"/>
  </cols>
  <sheetData>
    <row r="1" spans="1:3" ht="75.75">
      <c r="C1" s="12" t="s">
        <v>184</v>
      </c>
    </row>
    <row r="2" spans="1:3">
      <c r="C2" s="24" t="s">
        <v>209</v>
      </c>
    </row>
    <row r="4" spans="1:3" ht="45" customHeight="1">
      <c r="A4" s="127" t="s">
        <v>123</v>
      </c>
      <c r="B4" s="127"/>
      <c r="C4" s="127"/>
    </row>
    <row r="6" spans="1:3" ht="19.5" thickBot="1"/>
    <row r="7" spans="1:3" ht="38.25" thickBot="1">
      <c r="A7" s="25" t="s">
        <v>53</v>
      </c>
      <c r="B7" s="26" t="s">
        <v>41</v>
      </c>
      <c r="C7" s="26" t="s">
        <v>42</v>
      </c>
    </row>
    <row r="8" spans="1:3" ht="37.5" customHeight="1" thickBot="1">
      <c r="A8" s="20">
        <v>957</v>
      </c>
      <c r="B8" s="27"/>
      <c r="C8" s="28" t="s">
        <v>43</v>
      </c>
    </row>
    <row r="9" spans="1:3" ht="37.5" customHeight="1" thickBot="1">
      <c r="A9" s="29">
        <v>957</v>
      </c>
      <c r="B9" s="117" t="s">
        <v>17</v>
      </c>
      <c r="C9" s="118" t="s">
        <v>18</v>
      </c>
    </row>
    <row r="10" spans="1:3" ht="119.25" customHeight="1" thickBot="1">
      <c r="A10" s="29">
        <v>957</v>
      </c>
      <c r="B10" s="119" t="s">
        <v>207</v>
      </c>
      <c r="C10" s="120" t="s">
        <v>18</v>
      </c>
    </row>
    <row r="11" spans="1:3" s="11" customFormat="1" ht="128.25" hidden="1" customHeight="1" thickBot="1">
      <c r="A11" s="18">
        <v>957</v>
      </c>
      <c r="B11" s="22" t="s">
        <v>21</v>
      </c>
      <c r="C11" s="19" t="s">
        <v>124</v>
      </c>
    </row>
    <row r="12" spans="1:3" ht="114.75" customHeight="1" thickBot="1">
      <c r="A12" s="29">
        <v>957</v>
      </c>
      <c r="B12" s="30" t="s">
        <v>154</v>
      </c>
      <c r="C12" s="8" t="s">
        <v>144</v>
      </c>
    </row>
    <row r="13" spans="1:3" ht="74.25" customHeight="1" thickBot="1">
      <c r="A13" s="29">
        <v>957</v>
      </c>
      <c r="B13" s="30" t="s">
        <v>44</v>
      </c>
      <c r="C13" s="19" t="s">
        <v>145</v>
      </c>
    </row>
    <row r="14" spans="1:3" ht="42" customHeight="1" thickBot="1">
      <c r="A14" s="29">
        <v>957</v>
      </c>
      <c r="B14" s="30" t="s">
        <v>45</v>
      </c>
      <c r="C14" s="22" t="s">
        <v>146</v>
      </c>
    </row>
    <row r="15" spans="1:3" ht="41.25" customHeight="1" thickBot="1">
      <c r="A15" s="29">
        <v>957</v>
      </c>
      <c r="B15" s="30" t="s">
        <v>203</v>
      </c>
      <c r="C15" s="8" t="s">
        <v>147</v>
      </c>
    </row>
    <row r="16" spans="1:3" ht="51" customHeight="1" thickBot="1">
      <c r="A16" s="29">
        <v>957</v>
      </c>
      <c r="B16" s="30" t="s">
        <v>186</v>
      </c>
      <c r="C16" s="8" t="s">
        <v>153</v>
      </c>
    </row>
    <row r="17" spans="1:3" ht="42" customHeight="1" thickBot="1">
      <c r="A17" s="29">
        <v>957</v>
      </c>
      <c r="B17" s="30" t="s">
        <v>187</v>
      </c>
      <c r="C17" s="8" t="s">
        <v>148</v>
      </c>
    </row>
    <row r="18" spans="1:3" ht="134.25" customHeight="1" thickBot="1">
      <c r="A18" s="29">
        <v>957</v>
      </c>
      <c r="B18" s="30" t="s">
        <v>206</v>
      </c>
      <c r="C18" s="19" t="s">
        <v>149</v>
      </c>
    </row>
  </sheetData>
  <mergeCells count="1">
    <mergeCell ref="A4:C4"/>
  </mergeCells>
  <pageMargins left="0.88" right="0.7" top="0.75" bottom="0.75" header="0.3" footer="0.3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60" workbookViewId="0">
      <selection activeCell="C12" sqref="C12"/>
    </sheetView>
  </sheetViews>
  <sheetFormatPr defaultRowHeight="15"/>
  <cols>
    <col min="1" max="1" width="14.7109375" style="11" customWidth="1"/>
    <col min="2" max="2" width="30.140625" style="11" bestFit="1" customWidth="1"/>
    <col min="3" max="3" width="78.7109375" style="11" customWidth="1"/>
    <col min="4" max="16384" width="9.140625" style="11"/>
  </cols>
  <sheetData>
    <row r="1" spans="1:3" ht="75">
      <c r="C1" s="12" t="s">
        <v>213</v>
      </c>
    </row>
    <row r="2" spans="1:3">
      <c r="C2" s="12" t="str">
        <f>'2'!C2</f>
        <v>проект</v>
      </c>
    </row>
    <row r="3" spans="1:3" ht="73.5" customHeight="1">
      <c r="A3" s="127" t="s">
        <v>54</v>
      </c>
      <c r="B3" s="127"/>
      <c r="C3" s="127"/>
    </row>
    <row r="4" spans="1:3" ht="15.75" thickBot="1"/>
    <row r="5" spans="1:3" ht="45.75" thickBot="1">
      <c r="A5" s="13" t="s">
        <v>53</v>
      </c>
      <c r="B5" s="14" t="s">
        <v>41</v>
      </c>
      <c r="C5" s="14" t="s">
        <v>42</v>
      </c>
    </row>
    <row r="6" spans="1:3" ht="37.5" customHeight="1" thickBot="1">
      <c r="A6" s="15">
        <v>957</v>
      </c>
      <c r="B6" s="16"/>
      <c r="C6" s="28" t="s">
        <v>43</v>
      </c>
    </row>
    <row r="7" spans="1:3" ht="21" hidden="1" customHeight="1" thickBot="1">
      <c r="A7" s="18">
        <v>951</v>
      </c>
      <c r="B7" s="16" t="s">
        <v>21</v>
      </c>
      <c r="C7" s="19" t="s">
        <v>22</v>
      </c>
    </row>
    <row r="8" spans="1:3" ht="74.25" hidden="1" customHeight="1" thickBot="1">
      <c r="A8" s="18">
        <v>951</v>
      </c>
      <c r="B8" s="56" t="s">
        <v>24</v>
      </c>
      <c r="C8" s="55" t="s">
        <v>64</v>
      </c>
    </row>
    <row r="9" spans="1:3" ht="49.5" hidden="1" customHeight="1" thickBot="1">
      <c r="A9" s="15">
        <v>957</v>
      </c>
      <c r="B9" s="16"/>
      <c r="C9" s="17" t="s">
        <v>43</v>
      </c>
    </row>
    <row r="10" spans="1:3" ht="66.75" thickBot="1">
      <c r="A10" s="29">
        <v>957</v>
      </c>
      <c r="B10" s="117" t="s">
        <v>17</v>
      </c>
      <c r="C10" s="118" t="s">
        <v>18</v>
      </c>
    </row>
    <row r="11" spans="1:3" ht="64.5" customHeight="1" thickBot="1">
      <c r="A11" s="29">
        <v>957</v>
      </c>
      <c r="B11" s="119" t="s">
        <v>207</v>
      </c>
      <c r="C11" s="120" t="s">
        <v>18</v>
      </c>
    </row>
    <row r="12" spans="1:3" ht="112.5" customHeight="1" thickBot="1">
      <c r="A12" s="18">
        <v>957</v>
      </c>
      <c r="B12" s="22" t="s">
        <v>21</v>
      </c>
      <c r="C12" s="19" t="s">
        <v>124</v>
      </c>
    </row>
    <row r="13" spans="1:3" ht="128.25" hidden="1" customHeight="1" thickBot="1">
      <c r="A13" s="29">
        <v>957</v>
      </c>
      <c r="B13" s="16" t="s">
        <v>154</v>
      </c>
      <c r="C13" s="8" t="s">
        <v>144</v>
      </c>
    </row>
    <row r="14" spans="1:3" ht="99" customHeight="1" thickBot="1">
      <c r="A14" s="18">
        <v>957</v>
      </c>
      <c r="B14" s="16" t="s">
        <v>65</v>
      </c>
      <c r="C14" s="19" t="s">
        <v>145</v>
      </c>
    </row>
    <row r="15" spans="1:3" ht="43.5" customHeight="1" thickBot="1">
      <c r="A15" s="18">
        <v>957</v>
      </c>
      <c r="B15" s="16" t="s">
        <v>45</v>
      </c>
      <c r="C15" s="19" t="s">
        <v>146</v>
      </c>
    </row>
    <row r="16" spans="1:3" ht="39" customHeight="1" thickBot="1">
      <c r="A16" s="18">
        <v>957</v>
      </c>
      <c r="B16" s="16" t="s">
        <v>185</v>
      </c>
      <c r="C16" s="8" t="s">
        <v>147</v>
      </c>
    </row>
    <row r="17" spans="1:3" ht="50.25" customHeight="1" thickBot="1">
      <c r="A17" s="18">
        <v>957</v>
      </c>
      <c r="B17" s="16" t="s">
        <v>186</v>
      </c>
      <c r="C17" s="8" t="s">
        <v>153</v>
      </c>
    </row>
    <row r="18" spans="1:3" ht="70.5" customHeight="1">
      <c r="A18" s="128">
        <v>957</v>
      </c>
      <c r="B18" s="128" t="s">
        <v>187</v>
      </c>
      <c r="C18" s="130" t="s">
        <v>150</v>
      </c>
    </row>
    <row r="19" spans="1:3" ht="32.25" customHeight="1">
      <c r="A19" s="129"/>
      <c r="B19" s="129"/>
      <c r="C19" s="131"/>
    </row>
    <row r="20" spans="1:3" ht="83.25" thickBot="1">
      <c r="A20" s="18">
        <v>957</v>
      </c>
      <c r="B20" s="16" t="s">
        <v>206</v>
      </c>
      <c r="C20" s="22" t="s">
        <v>151</v>
      </c>
    </row>
  </sheetData>
  <mergeCells count="4">
    <mergeCell ref="A3:C3"/>
    <mergeCell ref="A18:A19"/>
    <mergeCell ref="B18:B19"/>
    <mergeCell ref="C18:C19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60" workbookViewId="0">
      <selection activeCell="C1" sqref="C1"/>
    </sheetView>
  </sheetViews>
  <sheetFormatPr defaultRowHeight="1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>
      <c r="C1" s="12" t="s">
        <v>214</v>
      </c>
    </row>
    <row r="2" spans="1:3">
      <c r="C2" s="11" t="str">
        <f>'2'!C2</f>
        <v>проект</v>
      </c>
    </row>
    <row r="3" spans="1:3" ht="60.75" customHeight="1">
      <c r="A3" s="127" t="s">
        <v>63</v>
      </c>
      <c r="B3" s="127"/>
      <c r="C3" s="127"/>
    </row>
    <row r="5" spans="1:3" ht="15.75" thickBot="1"/>
    <row r="6" spans="1:3" ht="60.75" thickBot="1">
      <c r="A6" s="13" t="s">
        <v>53</v>
      </c>
      <c r="B6" s="14" t="s">
        <v>41</v>
      </c>
      <c r="C6" s="14" t="s">
        <v>42</v>
      </c>
    </row>
    <row r="7" spans="1:3" ht="41.25" hidden="1" customHeight="1" thickBot="1">
      <c r="A7" s="20">
        <v>100</v>
      </c>
      <c r="B7" s="21"/>
      <c r="C7" s="21" t="s">
        <v>55</v>
      </c>
    </row>
    <row r="8" spans="1:3" ht="86.25" hidden="1" customHeight="1" thickBot="1">
      <c r="A8" s="47">
        <v>100</v>
      </c>
      <c r="B8" s="22" t="s">
        <v>39</v>
      </c>
      <c r="C8" s="53" t="s">
        <v>56</v>
      </c>
    </row>
    <row r="9" spans="1:3" ht="96.75" hidden="1" customHeight="1" thickBot="1">
      <c r="A9" s="47">
        <v>100</v>
      </c>
      <c r="B9" s="16" t="s">
        <v>60</v>
      </c>
      <c r="C9" s="53" t="s">
        <v>57</v>
      </c>
    </row>
    <row r="10" spans="1:3" ht="83.25" hidden="1" customHeight="1" thickBot="1">
      <c r="A10" s="47">
        <v>100</v>
      </c>
      <c r="B10" s="16" t="s">
        <v>61</v>
      </c>
      <c r="C10" s="23" t="s">
        <v>58</v>
      </c>
    </row>
    <row r="11" spans="1:3" ht="82.5" hidden="1" customHeight="1" thickBot="1">
      <c r="A11" s="47">
        <v>100</v>
      </c>
      <c r="B11" s="16" t="s">
        <v>62</v>
      </c>
      <c r="C11" s="23" t="s">
        <v>59</v>
      </c>
    </row>
    <row r="12" spans="1:3" ht="24" customHeight="1" thickBot="1">
      <c r="A12" s="15">
        <v>182</v>
      </c>
      <c r="B12" s="16"/>
      <c r="C12" s="54" t="s">
        <v>47</v>
      </c>
    </row>
    <row r="13" spans="1:3" ht="102.75" customHeight="1" thickBot="1">
      <c r="A13" s="18">
        <v>182</v>
      </c>
      <c r="B13" s="16" t="s">
        <v>48</v>
      </c>
      <c r="C13" s="22" t="s">
        <v>7</v>
      </c>
    </row>
    <row r="14" spans="1:3" ht="149.25" thickBot="1">
      <c r="A14" s="18">
        <v>182</v>
      </c>
      <c r="B14" s="16" t="s">
        <v>8</v>
      </c>
      <c r="C14" s="22" t="s">
        <v>9</v>
      </c>
    </row>
    <row r="15" spans="1:3" ht="52.5" customHeight="1" thickBot="1">
      <c r="A15" s="18">
        <v>182</v>
      </c>
      <c r="B15" s="16" t="s">
        <v>49</v>
      </c>
      <c r="C15" s="22" t="s">
        <v>50</v>
      </c>
    </row>
    <row r="16" spans="1:3" ht="107.25" customHeight="1" thickBot="1">
      <c r="A16" s="18">
        <v>182</v>
      </c>
      <c r="B16" s="16" t="s">
        <v>51</v>
      </c>
      <c r="C16" s="22" t="s">
        <v>52</v>
      </c>
    </row>
    <row r="17" spans="1:3" ht="68.25" customHeight="1" thickBot="1">
      <c r="A17" s="18">
        <v>182</v>
      </c>
      <c r="B17" s="16" t="s">
        <v>12</v>
      </c>
      <c r="C17" s="22" t="s">
        <v>138</v>
      </c>
    </row>
    <row r="18" spans="1:3" ht="56.25" customHeight="1" thickBot="1">
      <c r="A18" s="18">
        <v>182</v>
      </c>
      <c r="B18" s="16" t="s">
        <v>141</v>
      </c>
      <c r="C18" s="22" t="s">
        <v>139</v>
      </c>
    </row>
    <row r="19" spans="1:3" ht="54" customHeight="1" thickBot="1">
      <c r="A19" s="18">
        <v>182</v>
      </c>
      <c r="B19" s="16" t="s">
        <v>142</v>
      </c>
      <c r="C19" s="22" t="s">
        <v>140</v>
      </c>
    </row>
  </sheetData>
  <mergeCells count="1">
    <mergeCell ref="A3:C3"/>
  </mergeCells>
  <pageMargins left="0.7" right="0.7" top="0.75" bottom="0.75" header="0.3" footer="0.3"/>
  <pageSetup paperSize="9" scale="8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workbookViewId="0">
      <selection activeCell="C1" sqref="C1"/>
    </sheetView>
  </sheetViews>
  <sheetFormatPr defaultColWidth="48.140625" defaultRowHeight="108.75" customHeight="1"/>
  <cols>
    <col min="1" max="1" width="25.85546875" customWidth="1"/>
  </cols>
  <sheetData>
    <row r="1" spans="1:3" ht="82.5" customHeight="1">
      <c r="C1" s="89" t="s">
        <v>215</v>
      </c>
    </row>
    <row r="2" spans="1:3" ht="23.25" customHeight="1">
      <c r="C2" t="str">
        <f>'4'!C2</f>
        <v>проект</v>
      </c>
    </row>
    <row r="3" spans="1:3" ht="72.75" customHeight="1">
      <c r="A3" s="132" t="s">
        <v>190</v>
      </c>
      <c r="B3" s="133"/>
      <c r="C3" s="133"/>
    </row>
    <row r="4" spans="1:3" ht="46.5" customHeight="1" thickBot="1"/>
    <row r="5" spans="1:3" ht="39" customHeight="1" thickBot="1">
      <c r="A5" s="85" t="s">
        <v>53</v>
      </c>
      <c r="B5" s="86" t="s">
        <v>166</v>
      </c>
      <c r="C5" s="87" t="s">
        <v>167</v>
      </c>
    </row>
    <row r="6" spans="1:3" ht="39" customHeight="1" thickBot="1">
      <c r="A6" s="65">
        <v>957</v>
      </c>
      <c r="B6" s="88" t="s">
        <v>188</v>
      </c>
      <c r="C6" s="67" t="s">
        <v>46</v>
      </c>
    </row>
    <row r="7" spans="1:3" ht="39" customHeight="1" thickBot="1">
      <c r="A7" s="65">
        <v>957</v>
      </c>
      <c r="B7" s="67" t="s">
        <v>189</v>
      </c>
      <c r="C7" s="69" t="s">
        <v>171</v>
      </c>
    </row>
  </sheetData>
  <mergeCells count="1">
    <mergeCell ref="A3:C3"/>
  </mergeCells>
  <pageMargins left="0.7" right="0.7" top="0.75" bottom="0.75" header="0.3" footer="0.3"/>
  <pageSetup paperSize="9" scale="7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opLeftCell="B48" workbookViewId="0">
      <selection activeCell="D42" sqref="D42"/>
    </sheetView>
  </sheetViews>
  <sheetFormatPr defaultRowHeight="15"/>
  <cols>
    <col min="1" max="1" width="74.5703125" style="11" customWidth="1"/>
    <col min="2" max="2" width="88.7109375" style="11" customWidth="1"/>
    <col min="3" max="3" width="28.140625" style="11" customWidth="1"/>
    <col min="4" max="16384" width="9.140625" style="11"/>
  </cols>
  <sheetData>
    <row r="1" spans="1:4" ht="84" customHeight="1">
      <c r="B1" s="134" t="s">
        <v>216</v>
      </c>
      <c r="C1" s="134"/>
    </row>
    <row r="2" spans="1:4">
      <c r="C2" s="11" t="str">
        <f>'2'!C2</f>
        <v>проект</v>
      </c>
    </row>
    <row r="4" spans="1:4" ht="16.5">
      <c r="A4" s="144" t="s">
        <v>217</v>
      </c>
      <c r="B4" s="144"/>
      <c r="C4" s="144"/>
    </row>
    <row r="7" spans="1:4" ht="15.75" thickBot="1">
      <c r="C7" s="11" t="s">
        <v>120</v>
      </c>
    </row>
    <row r="8" spans="1:4" ht="15" customHeight="1">
      <c r="A8" s="148" t="s">
        <v>0</v>
      </c>
      <c r="B8" s="148" t="s">
        <v>1</v>
      </c>
      <c r="C8" s="148" t="s">
        <v>218</v>
      </c>
      <c r="D8" s="12"/>
    </row>
    <row r="9" spans="1:4" ht="15" customHeight="1" thickBot="1">
      <c r="A9" s="149"/>
      <c r="B9" s="149"/>
      <c r="C9" s="149"/>
      <c r="D9" s="12"/>
    </row>
    <row r="10" spans="1:4" ht="18.75" customHeight="1" thickBot="1">
      <c r="A10" s="9" t="s">
        <v>2</v>
      </c>
      <c r="B10" s="1" t="s">
        <v>3</v>
      </c>
      <c r="C10" s="73">
        <f>C11+C14+C16+C18+C26+C28+C31</f>
        <v>130</v>
      </c>
      <c r="D10" s="12"/>
    </row>
    <row r="11" spans="1:4" ht="31.5" customHeight="1" thickBot="1">
      <c r="A11" s="9" t="s">
        <v>4</v>
      </c>
      <c r="B11" s="2" t="s">
        <v>5</v>
      </c>
      <c r="C11" s="73">
        <f>C12+C13</f>
        <v>25</v>
      </c>
      <c r="D11" s="12"/>
    </row>
    <row r="12" spans="1:4" ht="153.75" customHeight="1">
      <c r="A12" s="33" t="s">
        <v>6</v>
      </c>
      <c r="B12" s="34" t="s">
        <v>143</v>
      </c>
      <c r="C12" s="74">
        <v>25</v>
      </c>
      <c r="D12" s="12"/>
    </row>
    <row r="13" spans="1:4" ht="65.25" hidden="1" customHeight="1" thickBot="1">
      <c r="A13" s="35" t="s">
        <v>8</v>
      </c>
      <c r="B13" s="36" t="s">
        <v>9</v>
      </c>
      <c r="C13" s="75"/>
      <c r="D13" s="12"/>
    </row>
    <row r="14" spans="1:4" ht="65.25" hidden="1" customHeight="1">
      <c r="A14" s="31" t="s">
        <v>38</v>
      </c>
      <c r="B14" s="32" t="s">
        <v>40</v>
      </c>
      <c r="C14" s="76">
        <f>C15</f>
        <v>0</v>
      </c>
      <c r="D14" s="12"/>
    </row>
    <row r="15" spans="1:4" ht="65.25" hidden="1" customHeight="1">
      <c r="A15" s="33" t="s">
        <v>67</v>
      </c>
      <c r="B15" s="34" t="s">
        <v>66</v>
      </c>
      <c r="C15" s="74"/>
      <c r="D15" s="12"/>
    </row>
    <row r="16" spans="1:4" ht="21.75" customHeight="1">
      <c r="A16" s="10" t="s">
        <v>10</v>
      </c>
      <c r="B16" s="10" t="s">
        <v>11</v>
      </c>
      <c r="C16" s="77">
        <f>C17</f>
        <v>10</v>
      </c>
      <c r="D16" s="12"/>
    </row>
    <row r="17" spans="1:4" ht="71.25" customHeight="1" thickBot="1">
      <c r="A17" s="33" t="s">
        <v>12</v>
      </c>
      <c r="B17" s="37" t="s">
        <v>138</v>
      </c>
      <c r="C17" s="74">
        <v>10</v>
      </c>
      <c r="D17" s="12"/>
    </row>
    <row r="18" spans="1:4" ht="25.5" customHeight="1" thickBot="1">
      <c r="A18" s="3" t="s">
        <v>13</v>
      </c>
      <c r="B18" s="4" t="s">
        <v>14</v>
      </c>
      <c r="C18" s="78">
        <f>C19+C20</f>
        <v>59</v>
      </c>
      <c r="D18" s="12"/>
    </row>
    <row r="19" spans="1:4" ht="71.25" customHeight="1" thickBot="1">
      <c r="A19" s="38" t="s">
        <v>136</v>
      </c>
      <c r="B19" s="39" t="s">
        <v>139</v>
      </c>
      <c r="C19" s="79">
        <v>43</v>
      </c>
      <c r="D19" s="12"/>
    </row>
    <row r="20" spans="1:4" ht="15" customHeight="1">
      <c r="A20" s="150" t="s">
        <v>137</v>
      </c>
      <c r="B20" s="150" t="s">
        <v>140</v>
      </c>
      <c r="C20" s="153">
        <v>16</v>
      </c>
      <c r="D20" s="141"/>
    </row>
    <row r="21" spans="1:4" ht="15" customHeight="1">
      <c r="A21" s="151"/>
      <c r="B21" s="151"/>
      <c r="C21" s="154"/>
      <c r="D21" s="141"/>
    </row>
    <row r="22" spans="1:4" ht="15" customHeight="1">
      <c r="A22" s="151"/>
      <c r="B22" s="151"/>
      <c r="C22" s="154"/>
      <c r="D22" s="141"/>
    </row>
    <row r="23" spans="1:4" ht="15" customHeight="1">
      <c r="A23" s="151"/>
      <c r="B23" s="151"/>
      <c r="C23" s="154"/>
      <c r="D23" s="141"/>
    </row>
    <row r="24" spans="1:4" ht="15" customHeight="1">
      <c r="A24" s="151"/>
      <c r="B24" s="151"/>
      <c r="C24" s="154"/>
      <c r="D24" s="141"/>
    </row>
    <row r="25" spans="1:4" ht="6" customHeight="1" thickBot="1">
      <c r="A25" s="152"/>
      <c r="B25" s="152"/>
      <c r="C25" s="155"/>
      <c r="D25" s="141"/>
    </row>
    <row r="26" spans="1:4" ht="30" customHeight="1" thickBot="1">
      <c r="A26" s="5" t="s">
        <v>15</v>
      </c>
      <c r="B26" s="4" t="s">
        <v>16</v>
      </c>
      <c r="C26" s="80">
        <f>C27</f>
        <v>1</v>
      </c>
      <c r="D26" s="12"/>
    </row>
    <row r="27" spans="1:4" ht="132.75" customHeight="1" thickBot="1">
      <c r="A27" s="40" t="s">
        <v>17</v>
      </c>
      <c r="B27" s="37" t="s">
        <v>18</v>
      </c>
      <c r="C27" s="81">
        <v>1</v>
      </c>
      <c r="D27" s="12"/>
    </row>
    <row r="28" spans="1:4" ht="72.75" customHeight="1" thickBot="1">
      <c r="A28" s="5" t="s">
        <v>19</v>
      </c>
      <c r="B28" s="4" t="s">
        <v>20</v>
      </c>
      <c r="C28" s="80">
        <f>C29+C30</f>
        <v>35</v>
      </c>
      <c r="D28" s="12"/>
    </row>
    <row r="29" spans="1:4" ht="65.25" hidden="1" customHeight="1" thickBot="1">
      <c r="A29" s="41" t="s">
        <v>21</v>
      </c>
      <c r="B29" s="39" t="s">
        <v>22</v>
      </c>
      <c r="C29" s="82">
        <v>0</v>
      </c>
      <c r="D29" s="12"/>
    </row>
    <row r="30" spans="1:4" ht="145.5" customHeight="1" thickBot="1">
      <c r="A30" s="40" t="s">
        <v>121</v>
      </c>
      <c r="B30" s="37" t="s">
        <v>122</v>
      </c>
      <c r="C30" s="81">
        <v>35</v>
      </c>
      <c r="D30" s="12"/>
    </row>
    <row r="31" spans="1:4" ht="65.25" hidden="1" customHeight="1">
      <c r="A31" s="135" t="s">
        <v>23</v>
      </c>
      <c r="B31" s="138" t="s">
        <v>68</v>
      </c>
      <c r="C31" s="145">
        <f>C34</f>
        <v>0</v>
      </c>
      <c r="D31" s="141"/>
    </row>
    <row r="32" spans="1:4" ht="65.25" hidden="1" customHeight="1">
      <c r="A32" s="136"/>
      <c r="B32" s="139"/>
      <c r="C32" s="146"/>
      <c r="D32" s="141"/>
    </row>
    <row r="33" spans="1:4" ht="65.25" hidden="1" customHeight="1" thickBot="1">
      <c r="A33" s="137"/>
      <c r="B33" s="140"/>
      <c r="C33" s="147"/>
      <c r="D33" s="141"/>
    </row>
    <row r="34" spans="1:4" ht="65.25" hidden="1" customHeight="1" thickBot="1">
      <c r="A34" s="42" t="s">
        <v>24</v>
      </c>
      <c r="B34" s="43" t="s">
        <v>25</v>
      </c>
      <c r="C34" s="83">
        <v>0</v>
      </c>
      <c r="D34" s="12"/>
    </row>
    <row r="35" spans="1:4" ht="31.5" customHeight="1" thickBot="1">
      <c r="A35" s="5" t="s">
        <v>26</v>
      </c>
      <c r="B35" s="4" t="s">
        <v>27</v>
      </c>
      <c r="C35" s="80">
        <f>C36</f>
        <v>3166.41</v>
      </c>
      <c r="D35" s="12"/>
    </row>
    <row r="36" spans="1:4" ht="50.25" customHeight="1" thickBot="1">
      <c r="A36" s="6" t="s">
        <v>28</v>
      </c>
      <c r="B36" s="7" t="s">
        <v>29</v>
      </c>
      <c r="C36" s="84">
        <f>C37+C40+C42+C45</f>
        <v>3166.41</v>
      </c>
      <c r="D36" s="12"/>
    </row>
    <row r="37" spans="1:4" ht="54" customHeight="1" thickBot="1">
      <c r="A37" s="6" t="s">
        <v>205</v>
      </c>
      <c r="B37" s="7" t="s">
        <v>156</v>
      </c>
      <c r="C37" s="84">
        <f>C38</f>
        <v>1112.67</v>
      </c>
      <c r="D37" s="12"/>
    </row>
    <row r="38" spans="1:4" ht="34.5" customHeight="1" thickBot="1">
      <c r="A38" s="6" t="s">
        <v>204</v>
      </c>
      <c r="B38" s="7" t="s">
        <v>30</v>
      </c>
      <c r="C38" s="84">
        <f>C39</f>
        <v>1112.67</v>
      </c>
      <c r="D38" s="12"/>
    </row>
    <row r="39" spans="1:4" ht="51.75" customHeight="1" thickBot="1">
      <c r="A39" s="41" t="s">
        <v>203</v>
      </c>
      <c r="B39" s="44" t="s">
        <v>152</v>
      </c>
      <c r="C39" s="82">
        <v>1112.67</v>
      </c>
      <c r="D39" s="12"/>
    </row>
    <row r="40" spans="1:4" ht="65.25" hidden="1" customHeight="1" thickBot="1">
      <c r="A40" s="6" t="s">
        <v>31</v>
      </c>
      <c r="B40" s="8" t="s">
        <v>32</v>
      </c>
      <c r="C40" s="84">
        <f>C41</f>
        <v>0</v>
      </c>
      <c r="D40" s="12"/>
    </row>
    <row r="41" spans="1:4" ht="65.25" hidden="1" customHeight="1" thickBot="1">
      <c r="A41" s="41" t="s">
        <v>33</v>
      </c>
      <c r="B41" s="44" t="s">
        <v>34</v>
      </c>
      <c r="C41" s="82">
        <v>0</v>
      </c>
      <c r="D41" s="12"/>
    </row>
    <row r="42" spans="1:4" ht="50.25" customHeight="1" thickBot="1">
      <c r="A42" s="6" t="s">
        <v>202</v>
      </c>
      <c r="B42" s="7" t="s">
        <v>157</v>
      </c>
      <c r="C42" s="84">
        <f>C43</f>
        <v>159.74</v>
      </c>
      <c r="D42" s="12"/>
    </row>
    <row r="43" spans="1:4" ht="69.75" customHeight="1" thickBot="1">
      <c r="A43" s="6" t="s">
        <v>201</v>
      </c>
      <c r="B43" s="7" t="s">
        <v>35</v>
      </c>
      <c r="C43" s="84">
        <f>C44</f>
        <v>159.74</v>
      </c>
      <c r="D43" s="12"/>
    </row>
    <row r="44" spans="1:4" ht="81.75" customHeight="1" thickBot="1">
      <c r="A44" s="41" t="s">
        <v>186</v>
      </c>
      <c r="B44" s="44" t="s">
        <v>153</v>
      </c>
      <c r="C44" s="82">
        <v>159.74</v>
      </c>
      <c r="D44" s="12"/>
    </row>
    <row r="45" spans="1:4" ht="27" customHeight="1" thickBot="1">
      <c r="A45" s="6" t="s">
        <v>200</v>
      </c>
      <c r="B45" s="7" t="s">
        <v>36</v>
      </c>
      <c r="C45" s="84">
        <f>C46</f>
        <v>1894</v>
      </c>
      <c r="D45" s="12"/>
    </row>
    <row r="46" spans="1:4" ht="51.75" customHeight="1" thickBot="1">
      <c r="A46" s="6" t="s">
        <v>199</v>
      </c>
      <c r="B46" s="7" t="s">
        <v>158</v>
      </c>
      <c r="C46" s="84">
        <f>C47</f>
        <v>1894</v>
      </c>
      <c r="D46" s="12"/>
    </row>
    <row r="47" spans="1:4" ht="51.75" customHeight="1" thickBot="1">
      <c r="A47" s="41" t="s">
        <v>187</v>
      </c>
      <c r="B47" s="44" t="s">
        <v>148</v>
      </c>
      <c r="C47" s="84">
        <f>C48+C50+C49</f>
        <v>1894</v>
      </c>
      <c r="D47" s="12"/>
    </row>
    <row r="48" spans="1:4" ht="32.25" thickBot="1">
      <c r="A48" s="41" t="s">
        <v>187</v>
      </c>
      <c r="B48" s="44" t="s">
        <v>173</v>
      </c>
      <c r="C48" s="84">
        <v>921</v>
      </c>
      <c r="D48" s="12"/>
    </row>
    <row r="49" spans="1:4" ht="32.25" thickBot="1">
      <c r="A49" s="41"/>
      <c r="B49" s="44" t="s">
        <v>219</v>
      </c>
      <c r="C49" s="84">
        <v>803</v>
      </c>
      <c r="D49" s="12"/>
    </row>
    <row r="50" spans="1:4" ht="32.25" thickBot="1">
      <c r="A50" s="41" t="s">
        <v>155</v>
      </c>
      <c r="B50" s="44" t="s">
        <v>210</v>
      </c>
      <c r="C50" s="82">
        <v>170</v>
      </c>
      <c r="D50" s="12"/>
    </row>
    <row r="51" spans="1:4" ht="15" customHeight="1" thickBot="1">
      <c r="A51" s="142" t="s">
        <v>37</v>
      </c>
      <c r="B51" s="143"/>
      <c r="C51" s="84">
        <f>C35+C10</f>
        <v>3296.41</v>
      </c>
      <c r="D51" s="12"/>
    </row>
  </sheetData>
  <mergeCells count="14">
    <mergeCell ref="B1:C1"/>
    <mergeCell ref="A31:A33"/>
    <mergeCell ref="B31:B33"/>
    <mergeCell ref="D31:D33"/>
    <mergeCell ref="A51:B51"/>
    <mergeCell ref="A4:C4"/>
    <mergeCell ref="C31:C33"/>
    <mergeCell ref="A8:A9"/>
    <mergeCell ref="B8:B9"/>
    <mergeCell ref="C8:C9"/>
    <mergeCell ref="A20:A25"/>
    <mergeCell ref="B20:B25"/>
    <mergeCell ref="D20:D25"/>
    <mergeCell ref="C20:C25"/>
  </mergeCells>
  <pageMargins left="1.04" right="0.7" top="0.75" bottom="0.75" header="0.3" footer="0.3"/>
  <pageSetup paperSize="9" scale="43" orientation="portrait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tabSelected="1" topLeftCell="A10" workbookViewId="0">
      <selection activeCell="G10" sqref="G10"/>
    </sheetView>
  </sheetViews>
  <sheetFormatPr defaultRowHeight="15"/>
  <cols>
    <col min="1" max="1" width="37.28515625" style="11" customWidth="1"/>
    <col min="2" max="2" width="0" style="11" hidden="1" customWidth="1"/>
    <col min="3" max="4" width="9.140625" style="11"/>
    <col min="5" max="5" width="15.42578125" style="11" bestFit="1" customWidth="1"/>
    <col min="6" max="6" width="11.7109375" style="11" customWidth="1"/>
    <col min="7" max="7" width="16" style="11" customWidth="1"/>
    <col min="8" max="16384" width="9.140625" style="11"/>
  </cols>
  <sheetData>
    <row r="1" spans="1:7" ht="95.25" customHeight="1">
      <c r="E1" s="156" t="s">
        <v>220</v>
      </c>
      <c r="F1" s="156"/>
      <c r="G1" s="156"/>
    </row>
    <row r="2" spans="1:7">
      <c r="G2" s="11" t="str">
        <f>'2'!C2</f>
        <v>проект</v>
      </c>
    </row>
    <row r="3" spans="1:7" ht="81" customHeight="1">
      <c r="A3" s="127" t="s">
        <v>221</v>
      </c>
      <c r="B3" s="127"/>
      <c r="C3" s="127"/>
      <c r="D3" s="127"/>
      <c r="E3" s="127"/>
      <c r="F3" s="127"/>
      <c r="G3" s="127"/>
    </row>
    <row r="5" spans="1:7" ht="15.75" thickBot="1">
      <c r="G5" s="11" t="s">
        <v>120</v>
      </c>
    </row>
    <row r="6" spans="1:7" ht="15" customHeight="1">
      <c r="A6" s="157" t="s">
        <v>69</v>
      </c>
      <c r="B6" s="159" t="s">
        <v>98</v>
      </c>
      <c r="C6" s="161" t="s">
        <v>113</v>
      </c>
      <c r="D6" s="161" t="s">
        <v>114</v>
      </c>
      <c r="E6" s="159" t="s">
        <v>70</v>
      </c>
      <c r="F6" s="159" t="s">
        <v>99</v>
      </c>
      <c r="G6" s="163" t="s">
        <v>192</v>
      </c>
    </row>
    <row r="7" spans="1:7" ht="44.25" customHeight="1">
      <c r="A7" s="158"/>
      <c r="B7" s="160"/>
      <c r="C7" s="162"/>
      <c r="D7" s="162"/>
      <c r="E7" s="160"/>
      <c r="F7" s="160"/>
      <c r="G7" s="164"/>
    </row>
    <row r="8" spans="1:7" ht="34.5" customHeight="1">
      <c r="A8" s="48" t="s">
        <v>46</v>
      </c>
      <c r="B8" s="46">
        <v>957</v>
      </c>
      <c r="C8" s="58" t="s">
        <v>72</v>
      </c>
      <c r="D8" s="58" t="s">
        <v>72</v>
      </c>
      <c r="E8" s="58" t="s">
        <v>126</v>
      </c>
      <c r="F8" s="58" t="s">
        <v>73</v>
      </c>
      <c r="G8" s="90">
        <f>G9+G35+G44+G58</f>
        <v>3296.41</v>
      </c>
    </row>
    <row r="9" spans="1:7" ht="21.75" customHeight="1">
      <c r="A9" s="48" t="s">
        <v>100</v>
      </c>
      <c r="B9" s="46">
        <v>957</v>
      </c>
      <c r="C9" s="58" t="s">
        <v>71</v>
      </c>
      <c r="D9" s="58" t="s">
        <v>72</v>
      </c>
      <c r="E9" s="58" t="s">
        <v>126</v>
      </c>
      <c r="F9" s="58" t="s">
        <v>73</v>
      </c>
      <c r="G9" s="90">
        <f>G10+G17+G28</f>
        <v>1362.67</v>
      </c>
    </row>
    <row r="10" spans="1:7" ht="72" customHeight="1">
      <c r="A10" s="48" t="s">
        <v>74</v>
      </c>
      <c r="B10" s="46">
        <v>957</v>
      </c>
      <c r="C10" s="45" t="s">
        <v>71</v>
      </c>
      <c r="D10" s="45" t="s">
        <v>75</v>
      </c>
      <c r="E10" s="58" t="s">
        <v>126</v>
      </c>
      <c r="F10" s="45" t="s">
        <v>73</v>
      </c>
      <c r="G10" s="90">
        <f t="shared" ref="G10:G15" si="0">G11</f>
        <v>586.20899999999995</v>
      </c>
    </row>
    <row r="11" spans="1:7" ht="56.25" customHeight="1">
      <c r="A11" s="48" t="s">
        <v>106</v>
      </c>
      <c r="B11" s="46">
        <v>957</v>
      </c>
      <c r="C11" s="45" t="s">
        <v>71</v>
      </c>
      <c r="D11" s="45" t="s">
        <v>75</v>
      </c>
      <c r="E11" s="58" t="s">
        <v>127</v>
      </c>
      <c r="F11" s="45" t="s">
        <v>73</v>
      </c>
      <c r="G11" s="90">
        <f t="shared" si="0"/>
        <v>586.20899999999995</v>
      </c>
    </row>
    <row r="12" spans="1:7" ht="60.75" customHeight="1">
      <c r="A12" s="48" t="s">
        <v>107</v>
      </c>
      <c r="B12" s="46">
        <v>957</v>
      </c>
      <c r="C12" s="45" t="s">
        <v>71</v>
      </c>
      <c r="D12" s="45" t="s">
        <v>75</v>
      </c>
      <c r="E12" s="58" t="s">
        <v>128</v>
      </c>
      <c r="F12" s="45" t="s">
        <v>73</v>
      </c>
      <c r="G12" s="90">
        <f t="shared" si="0"/>
        <v>586.20899999999995</v>
      </c>
    </row>
    <row r="13" spans="1:7" ht="80.25" customHeight="1">
      <c r="A13" s="48" t="s">
        <v>118</v>
      </c>
      <c r="B13" s="46">
        <v>957</v>
      </c>
      <c r="C13" s="45" t="s">
        <v>71</v>
      </c>
      <c r="D13" s="45" t="s">
        <v>75</v>
      </c>
      <c r="E13" s="45" t="s">
        <v>129</v>
      </c>
      <c r="F13" s="45" t="s">
        <v>73</v>
      </c>
      <c r="G13" s="90">
        <f>G14</f>
        <v>586.20899999999995</v>
      </c>
    </row>
    <row r="14" spans="1:7" ht="24" customHeight="1">
      <c r="A14" s="48" t="s">
        <v>76</v>
      </c>
      <c r="B14" s="46">
        <v>957</v>
      </c>
      <c r="C14" s="45" t="s">
        <v>71</v>
      </c>
      <c r="D14" s="45" t="s">
        <v>75</v>
      </c>
      <c r="E14" s="45" t="s">
        <v>130</v>
      </c>
      <c r="F14" s="45" t="s">
        <v>73</v>
      </c>
      <c r="G14" s="90">
        <f t="shared" si="0"/>
        <v>586.20899999999995</v>
      </c>
    </row>
    <row r="15" spans="1:7" ht="102" customHeight="1">
      <c r="A15" s="49" t="s">
        <v>77</v>
      </c>
      <c r="B15" s="46">
        <v>957</v>
      </c>
      <c r="C15" s="45" t="s">
        <v>71</v>
      </c>
      <c r="D15" s="45" t="s">
        <v>75</v>
      </c>
      <c r="E15" s="45" t="s">
        <v>130</v>
      </c>
      <c r="F15" s="45" t="s">
        <v>78</v>
      </c>
      <c r="G15" s="90">
        <f t="shared" si="0"/>
        <v>586.20899999999995</v>
      </c>
    </row>
    <row r="16" spans="1:7" ht="45.75" customHeight="1">
      <c r="A16" s="49" t="s">
        <v>79</v>
      </c>
      <c r="B16" s="46">
        <v>957</v>
      </c>
      <c r="C16" s="45" t="s">
        <v>71</v>
      </c>
      <c r="D16" s="45" t="s">
        <v>75</v>
      </c>
      <c r="E16" s="45" t="s">
        <v>130</v>
      </c>
      <c r="F16" s="45" t="s">
        <v>80</v>
      </c>
      <c r="G16" s="90">
        <v>586.20899999999995</v>
      </c>
    </row>
    <row r="17" spans="1:7" ht="93" customHeight="1">
      <c r="A17" s="49" t="s">
        <v>119</v>
      </c>
      <c r="B17" s="46">
        <v>957</v>
      </c>
      <c r="C17" s="45" t="s">
        <v>71</v>
      </c>
      <c r="D17" s="45" t="s">
        <v>86</v>
      </c>
      <c r="E17" s="45" t="s">
        <v>126</v>
      </c>
      <c r="F17" s="45" t="s">
        <v>73</v>
      </c>
      <c r="G17" s="90">
        <f>G18</f>
        <v>606.46100000000001</v>
      </c>
    </row>
    <row r="18" spans="1:7" ht="61.5" customHeight="1">
      <c r="A18" s="48" t="s">
        <v>106</v>
      </c>
      <c r="B18" s="46">
        <v>957</v>
      </c>
      <c r="C18" s="45" t="s">
        <v>71</v>
      </c>
      <c r="D18" s="45" t="s">
        <v>86</v>
      </c>
      <c r="E18" s="58" t="s">
        <v>127</v>
      </c>
      <c r="F18" s="45" t="s">
        <v>73</v>
      </c>
      <c r="G18" s="90">
        <f>G19</f>
        <v>606.46100000000001</v>
      </c>
    </row>
    <row r="19" spans="1:7" ht="57.75" customHeight="1">
      <c r="A19" s="48" t="s">
        <v>107</v>
      </c>
      <c r="B19" s="46">
        <v>957</v>
      </c>
      <c r="C19" s="45" t="s">
        <v>71</v>
      </c>
      <c r="D19" s="45" t="s">
        <v>86</v>
      </c>
      <c r="E19" s="58" t="s">
        <v>128</v>
      </c>
      <c r="F19" s="45" t="s">
        <v>73</v>
      </c>
      <c r="G19" s="90">
        <f>G20</f>
        <v>606.46100000000001</v>
      </c>
    </row>
    <row r="20" spans="1:7" ht="86.25" customHeight="1">
      <c r="A20" s="49" t="s">
        <v>102</v>
      </c>
      <c r="B20" s="46">
        <v>957</v>
      </c>
      <c r="C20" s="45" t="s">
        <v>71</v>
      </c>
      <c r="D20" s="45" t="s">
        <v>86</v>
      </c>
      <c r="E20" s="45" t="s">
        <v>129</v>
      </c>
      <c r="F20" s="45" t="s">
        <v>73</v>
      </c>
      <c r="G20" s="90">
        <f>G21</f>
        <v>606.46100000000001</v>
      </c>
    </row>
    <row r="21" spans="1:7" ht="25.5" customHeight="1">
      <c r="A21" s="49" t="s">
        <v>103</v>
      </c>
      <c r="B21" s="46">
        <v>957</v>
      </c>
      <c r="C21" s="45" t="s">
        <v>71</v>
      </c>
      <c r="D21" s="45" t="s">
        <v>86</v>
      </c>
      <c r="E21" s="45" t="s">
        <v>131</v>
      </c>
      <c r="F21" s="45" t="s">
        <v>73</v>
      </c>
      <c r="G21" s="90">
        <f>G22+G24+G26</f>
        <v>606.46100000000001</v>
      </c>
    </row>
    <row r="22" spans="1:7" ht="100.5" customHeight="1">
      <c r="A22" s="49" t="s">
        <v>77</v>
      </c>
      <c r="B22" s="46">
        <v>957</v>
      </c>
      <c r="C22" s="45" t="s">
        <v>71</v>
      </c>
      <c r="D22" s="45" t="s">
        <v>86</v>
      </c>
      <c r="E22" s="45" t="s">
        <v>131</v>
      </c>
      <c r="F22" s="45" t="s">
        <v>78</v>
      </c>
      <c r="G22" s="90">
        <f>G23</f>
        <v>517.29</v>
      </c>
    </row>
    <row r="23" spans="1:7" ht="54" customHeight="1">
      <c r="A23" s="49" t="s">
        <v>79</v>
      </c>
      <c r="B23" s="46">
        <v>957</v>
      </c>
      <c r="C23" s="45" t="s">
        <v>71</v>
      </c>
      <c r="D23" s="45" t="s">
        <v>86</v>
      </c>
      <c r="E23" s="45" t="s">
        <v>131</v>
      </c>
      <c r="F23" s="45" t="s">
        <v>80</v>
      </c>
      <c r="G23" s="90">
        <v>517.29</v>
      </c>
    </row>
    <row r="24" spans="1:7" ht="45.75" customHeight="1">
      <c r="A24" s="49" t="s">
        <v>82</v>
      </c>
      <c r="B24" s="46">
        <v>957</v>
      </c>
      <c r="C24" s="45" t="s">
        <v>71</v>
      </c>
      <c r="D24" s="45" t="s">
        <v>86</v>
      </c>
      <c r="E24" s="45" t="s">
        <v>131</v>
      </c>
      <c r="F24" s="45" t="s">
        <v>83</v>
      </c>
      <c r="G24" s="90">
        <f>G25</f>
        <v>79.171000000000006</v>
      </c>
    </row>
    <row r="25" spans="1:7" ht="52.5" customHeight="1">
      <c r="A25" s="49" t="s">
        <v>84</v>
      </c>
      <c r="B25" s="46">
        <v>957</v>
      </c>
      <c r="C25" s="45" t="s">
        <v>71</v>
      </c>
      <c r="D25" s="45" t="s">
        <v>86</v>
      </c>
      <c r="E25" s="45" t="s">
        <v>131</v>
      </c>
      <c r="F25" s="45" t="s">
        <v>85</v>
      </c>
      <c r="G25" s="90">
        <v>79.171000000000006</v>
      </c>
    </row>
    <row r="26" spans="1:7" ht="18" customHeight="1">
      <c r="A26" s="49" t="s">
        <v>87</v>
      </c>
      <c r="B26" s="46">
        <v>957</v>
      </c>
      <c r="C26" s="45" t="s">
        <v>71</v>
      </c>
      <c r="D26" s="45" t="s">
        <v>86</v>
      </c>
      <c r="E26" s="45" t="s">
        <v>131</v>
      </c>
      <c r="F26" s="45" t="s">
        <v>88</v>
      </c>
      <c r="G26" s="90">
        <f>G27</f>
        <v>10</v>
      </c>
    </row>
    <row r="27" spans="1:7" ht="30" customHeight="1">
      <c r="A27" s="50" t="s">
        <v>89</v>
      </c>
      <c r="B27" s="46">
        <v>957</v>
      </c>
      <c r="C27" s="45" t="s">
        <v>71</v>
      </c>
      <c r="D27" s="45" t="s">
        <v>86</v>
      </c>
      <c r="E27" s="45" t="s">
        <v>131</v>
      </c>
      <c r="F27" s="45" t="s">
        <v>90</v>
      </c>
      <c r="G27" s="90">
        <v>10</v>
      </c>
    </row>
    <row r="28" spans="1:7" ht="34.5" customHeight="1">
      <c r="A28" s="49" t="s">
        <v>104</v>
      </c>
      <c r="B28" s="46">
        <v>957</v>
      </c>
      <c r="C28" s="45" t="s">
        <v>71</v>
      </c>
      <c r="D28" s="45" t="s">
        <v>96</v>
      </c>
      <c r="E28" s="45" t="s">
        <v>126</v>
      </c>
      <c r="F28" s="45" t="s">
        <v>73</v>
      </c>
      <c r="G28" s="90">
        <f t="shared" ref="G28:G33" si="1">G29</f>
        <v>170</v>
      </c>
    </row>
    <row r="29" spans="1:7" ht="56.25" customHeight="1">
      <c r="A29" s="48" t="s">
        <v>106</v>
      </c>
      <c r="B29" s="46">
        <v>957</v>
      </c>
      <c r="C29" s="45" t="s">
        <v>71</v>
      </c>
      <c r="D29" s="45" t="s">
        <v>96</v>
      </c>
      <c r="E29" s="58" t="s">
        <v>127</v>
      </c>
      <c r="F29" s="45" t="s">
        <v>73</v>
      </c>
      <c r="G29" s="90">
        <f t="shared" si="1"/>
        <v>170</v>
      </c>
    </row>
    <row r="30" spans="1:7" ht="55.5" customHeight="1">
      <c r="A30" s="48" t="s">
        <v>107</v>
      </c>
      <c r="B30" s="46">
        <v>957</v>
      </c>
      <c r="C30" s="45" t="s">
        <v>71</v>
      </c>
      <c r="D30" s="45" t="s">
        <v>96</v>
      </c>
      <c r="E30" s="58" t="s">
        <v>128</v>
      </c>
      <c r="F30" s="45" t="s">
        <v>73</v>
      </c>
      <c r="G30" s="90">
        <f t="shared" si="1"/>
        <v>170</v>
      </c>
    </row>
    <row r="31" spans="1:7" ht="21" customHeight="1">
      <c r="A31" s="49" t="s">
        <v>105</v>
      </c>
      <c r="B31" s="46">
        <v>957</v>
      </c>
      <c r="C31" s="45" t="s">
        <v>71</v>
      </c>
      <c r="D31" s="45" t="s">
        <v>96</v>
      </c>
      <c r="E31" s="45" t="s">
        <v>132</v>
      </c>
      <c r="F31" s="45" t="s">
        <v>73</v>
      </c>
      <c r="G31" s="90">
        <f t="shared" si="1"/>
        <v>170</v>
      </c>
    </row>
    <row r="32" spans="1:7" ht="32.25" customHeight="1">
      <c r="A32" s="49" t="s">
        <v>226</v>
      </c>
      <c r="B32" s="46">
        <v>957</v>
      </c>
      <c r="C32" s="45" t="s">
        <v>71</v>
      </c>
      <c r="D32" s="45" t="s">
        <v>96</v>
      </c>
      <c r="E32" s="45" t="s">
        <v>133</v>
      </c>
      <c r="F32" s="45" t="s">
        <v>73</v>
      </c>
      <c r="G32" s="90">
        <f t="shared" si="1"/>
        <v>170</v>
      </c>
    </row>
    <row r="33" spans="1:7" ht="45" customHeight="1">
      <c r="A33" s="49" t="s">
        <v>82</v>
      </c>
      <c r="B33" s="46">
        <v>957</v>
      </c>
      <c r="C33" s="45" t="s">
        <v>71</v>
      </c>
      <c r="D33" s="45" t="s">
        <v>96</v>
      </c>
      <c r="E33" s="45" t="s">
        <v>133</v>
      </c>
      <c r="F33" s="45" t="s">
        <v>83</v>
      </c>
      <c r="G33" s="90">
        <f t="shared" si="1"/>
        <v>170</v>
      </c>
    </row>
    <row r="34" spans="1:7" ht="48" customHeight="1">
      <c r="A34" s="49" t="s">
        <v>84</v>
      </c>
      <c r="B34" s="46">
        <v>957</v>
      </c>
      <c r="C34" s="45" t="s">
        <v>71</v>
      </c>
      <c r="D34" s="45" t="s">
        <v>96</v>
      </c>
      <c r="E34" s="45" t="s">
        <v>133</v>
      </c>
      <c r="F34" s="45" t="s">
        <v>85</v>
      </c>
      <c r="G34" s="90">
        <v>170</v>
      </c>
    </row>
    <row r="35" spans="1:7" ht="26.25" customHeight="1">
      <c r="A35" s="49" t="s">
        <v>115</v>
      </c>
      <c r="B35" s="46">
        <v>957</v>
      </c>
      <c r="C35" s="45" t="s">
        <v>75</v>
      </c>
      <c r="D35" s="45" t="s">
        <v>72</v>
      </c>
      <c r="E35" s="45" t="s">
        <v>126</v>
      </c>
      <c r="F35" s="45" t="s">
        <v>73</v>
      </c>
      <c r="G35" s="90">
        <f>G36</f>
        <v>159.74</v>
      </c>
    </row>
    <row r="36" spans="1:7" ht="34.5" customHeight="1">
      <c r="A36" s="49" t="s">
        <v>91</v>
      </c>
      <c r="B36" s="46">
        <v>957</v>
      </c>
      <c r="C36" s="45" t="s">
        <v>75</v>
      </c>
      <c r="D36" s="45" t="s">
        <v>81</v>
      </c>
      <c r="E36" s="45" t="s">
        <v>126</v>
      </c>
      <c r="F36" s="45" t="s">
        <v>73</v>
      </c>
      <c r="G36" s="90">
        <f>G37</f>
        <v>159.74</v>
      </c>
    </row>
    <row r="37" spans="1:7" ht="48" customHeight="1">
      <c r="A37" s="51" t="s">
        <v>106</v>
      </c>
      <c r="B37" s="46">
        <v>957</v>
      </c>
      <c r="C37" s="45" t="s">
        <v>75</v>
      </c>
      <c r="D37" s="45" t="s">
        <v>81</v>
      </c>
      <c r="E37" s="45" t="s">
        <v>127</v>
      </c>
      <c r="F37" s="45" t="s">
        <v>73</v>
      </c>
      <c r="G37" s="90">
        <f>G38</f>
        <v>159.74</v>
      </c>
    </row>
    <row r="38" spans="1:7" ht="51" customHeight="1">
      <c r="A38" s="49" t="s">
        <v>107</v>
      </c>
      <c r="B38" s="46">
        <v>957</v>
      </c>
      <c r="C38" s="45" t="s">
        <v>75</v>
      </c>
      <c r="D38" s="45" t="s">
        <v>81</v>
      </c>
      <c r="E38" s="45" t="s">
        <v>128</v>
      </c>
      <c r="F38" s="45" t="s">
        <v>73</v>
      </c>
      <c r="G38" s="90">
        <f>G39</f>
        <v>159.74</v>
      </c>
    </row>
    <row r="39" spans="1:7" ht="61.5" customHeight="1">
      <c r="A39" s="49" t="s">
        <v>92</v>
      </c>
      <c r="B39" s="46">
        <v>957</v>
      </c>
      <c r="C39" s="45" t="s">
        <v>75</v>
      </c>
      <c r="D39" s="45" t="s">
        <v>81</v>
      </c>
      <c r="E39" s="45" t="s">
        <v>125</v>
      </c>
      <c r="F39" s="45" t="s">
        <v>73</v>
      </c>
      <c r="G39" s="90">
        <f>G40+G42</f>
        <v>159.74</v>
      </c>
    </row>
    <row r="40" spans="1:7" ht="93" customHeight="1">
      <c r="A40" s="49" t="s">
        <v>77</v>
      </c>
      <c r="B40" s="46">
        <v>957</v>
      </c>
      <c r="C40" s="45" t="s">
        <v>75</v>
      </c>
      <c r="D40" s="45" t="s">
        <v>81</v>
      </c>
      <c r="E40" s="45" t="s">
        <v>125</v>
      </c>
      <c r="F40" s="45" t="s">
        <v>78</v>
      </c>
      <c r="G40" s="90">
        <f>G41</f>
        <v>159.74</v>
      </c>
    </row>
    <row r="41" spans="1:7" ht="57" customHeight="1">
      <c r="A41" s="49" t="s">
        <v>79</v>
      </c>
      <c r="B41" s="46">
        <v>957</v>
      </c>
      <c r="C41" s="45" t="s">
        <v>75</v>
      </c>
      <c r="D41" s="45" t="s">
        <v>81</v>
      </c>
      <c r="E41" s="45" t="s">
        <v>125</v>
      </c>
      <c r="F41" s="45" t="s">
        <v>80</v>
      </c>
      <c r="G41" s="90">
        <v>159.74</v>
      </c>
    </row>
    <row r="42" spans="1:7" ht="39.75" hidden="1" customHeight="1">
      <c r="A42" s="49" t="s">
        <v>82</v>
      </c>
      <c r="B42" s="46">
        <v>957</v>
      </c>
      <c r="C42" s="45" t="s">
        <v>75</v>
      </c>
      <c r="D42" s="45" t="s">
        <v>81</v>
      </c>
      <c r="E42" s="45" t="s">
        <v>125</v>
      </c>
      <c r="F42" s="45" t="s">
        <v>83</v>
      </c>
      <c r="G42" s="90">
        <f>G43</f>
        <v>0</v>
      </c>
    </row>
    <row r="43" spans="1:7" ht="58.5" hidden="1" customHeight="1">
      <c r="A43" s="49" t="s">
        <v>84</v>
      </c>
      <c r="B43" s="46">
        <v>957</v>
      </c>
      <c r="C43" s="45" t="s">
        <v>75</v>
      </c>
      <c r="D43" s="45" t="s">
        <v>81</v>
      </c>
      <c r="E43" s="45" t="s">
        <v>125</v>
      </c>
      <c r="F43" s="45" t="s">
        <v>85</v>
      </c>
      <c r="G43" s="90"/>
    </row>
    <row r="44" spans="1:7" ht="19.5" customHeight="1">
      <c r="A44" s="48" t="s">
        <v>116</v>
      </c>
      <c r="B44" s="46">
        <v>957</v>
      </c>
      <c r="C44" s="45" t="s">
        <v>86</v>
      </c>
      <c r="D44" s="45" t="s">
        <v>72</v>
      </c>
      <c r="E44" s="45" t="s">
        <v>162</v>
      </c>
      <c r="F44" s="45" t="s">
        <v>73</v>
      </c>
      <c r="G44" s="90">
        <f>G45</f>
        <v>1724</v>
      </c>
    </row>
    <row r="45" spans="1:7" ht="57" customHeight="1">
      <c r="A45" s="49" t="s">
        <v>95</v>
      </c>
      <c r="B45" s="46">
        <v>957</v>
      </c>
      <c r="C45" s="45" t="s">
        <v>86</v>
      </c>
      <c r="D45" s="45" t="s">
        <v>93</v>
      </c>
      <c r="E45" s="45" t="s">
        <v>162</v>
      </c>
      <c r="F45" s="45" t="s">
        <v>73</v>
      </c>
      <c r="G45" s="90">
        <f>G46+G52</f>
        <v>1724</v>
      </c>
    </row>
    <row r="46" spans="1:7" ht="47.25">
      <c r="A46" s="63" t="s">
        <v>208</v>
      </c>
      <c r="B46" s="46">
        <v>957</v>
      </c>
      <c r="C46" s="45" t="s">
        <v>86</v>
      </c>
      <c r="D46" s="45" t="s">
        <v>93</v>
      </c>
      <c r="E46" s="45" t="s">
        <v>175</v>
      </c>
      <c r="F46" s="45" t="s">
        <v>73</v>
      </c>
      <c r="G46" s="90">
        <f t="shared" ref="G46:G50" si="2">G47</f>
        <v>921</v>
      </c>
    </row>
    <row r="47" spans="1:7" ht="60" customHeight="1">
      <c r="A47" s="63" t="s">
        <v>174</v>
      </c>
      <c r="B47" s="46">
        <v>957</v>
      </c>
      <c r="C47" s="45" t="s">
        <v>86</v>
      </c>
      <c r="D47" s="45" t="s">
        <v>93</v>
      </c>
      <c r="E47" s="45" t="s">
        <v>176</v>
      </c>
      <c r="F47" s="45" t="s">
        <v>73</v>
      </c>
      <c r="G47" s="90">
        <f t="shared" si="2"/>
        <v>921</v>
      </c>
    </row>
    <row r="48" spans="1:7" ht="157.5">
      <c r="A48" s="108" t="s">
        <v>222</v>
      </c>
      <c r="B48" s="46">
        <v>957</v>
      </c>
      <c r="C48" s="45" t="s">
        <v>86</v>
      </c>
      <c r="D48" s="45" t="s">
        <v>93</v>
      </c>
      <c r="E48" s="45" t="s">
        <v>177</v>
      </c>
      <c r="F48" s="45" t="s">
        <v>73</v>
      </c>
      <c r="G48" s="90">
        <f>G50</f>
        <v>921</v>
      </c>
    </row>
    <row r="49" spans="1:7" ht="48.75" hidden="1" customHeight="1">
      <c r="A49" s="61" t="s">
        <v>163</v>
      </c>
      <c r="B49" s="46"/>
      <c r="C49" s="45" t="s">
        <v>86</v>
      </c>
      <c r="D49" s="45" t="s">
        <v>93</v>
      </c>
      <c r="E49" s="45" t="s">
        <v>177</v>
      </c>
      <c r="F49" s="45" t="s">
        <v>73</v>
      </c>
      <c r="G49" s="90">
        <f>G50</f>
        <v>921</v>
      </c>
    </row>
    <row r="50" spans="1:7" ht="45">
      <c r="A50" s="49" t="s">
        <v>82</v>
      </c>
      <c r="B50" s="46">
        <v>957</v>
      </c>
      <c r="C50" s="45" t="s">
        <v>86</v>
      </c>
      <c r="D50" s="45" t="s">
        <v>93</v>
      </c>
      <c r="E50" s="45" t="s">
        <v>177</v>
      </c>
      <c r="F50" s="45" t="s">
        <v>83</v>
      </c>
      <c r="G50" s="90">
        <f t="shared" si="2"/>
        <v>921</v>
      </c>
    </row>
    <row r="51" spans="1:7" ht="34.5" customHeight="1">
      <c r="A51" s="52" t="s">
        <v>84</v>
      </c>
      <c r="B51" s="46">
        <v>957</v>
      </c>
      <c r="C51" s="45" t="s">
        <v>86</v>
      </c>
      <c r="D51" s="45" t="s">
        <v>93</v>
      </c>
      <c r="E51" s="45" t="s">
        <v>177</v>
      </c>
      <c r="F51" s="45" t="s">
        <v>85</v>
      </c>
      <c r="G51" s="90">
        <v>921</v>
      </c>
    </row>
    <row r="52" spans="1:7" ht="94.5">
      <c r="A52" s="63" t="s">
        <v>223</v>
      </c>
      <c r="B52" s="46">
        <v>957</v>
      </c>
      <c r="C52" s="45" t="s">
        <v>86</v>
      </c>
      <c r="D52" s="45" t="s">
        <v>93</v>
      </c>
      <c r="E52" s="45" t="s">
        <v>175</v>
      </c>
      <c r="F52" s="45" t="s">
        <v>73</v>
      </c>
      <c r="G52" s="90">
        <f>G53</f>
        <v>803</v>
      </c>
    </row>
    <row r="53" spans="1:7" ht="45">
      <c r="A53" s="48" t="s">
        <v>107</v>
      </c>
      <c r="B53" s="46">
        <v>957</v>
      </c>
      <c r="C53" s="45" t="s">
        <v>86</v>
      </c>
      <c r="D53" s="45" t="s">
        <v>93</v>
      </c>
      <c r="E53" s="45" t="s">
        <v>224</v>
      </c>
      <c r="F53" s="45" t="s">
        <v>73</v>
      </c>
      <c r="G53" s="90">
        <f>G54</f>
        <v>803</v>
      </c>
    </row>
    <row r="54" spans="1:7" ht="21" customHeight="1">
      <c r="A54" s="63" t="s">
        <v>174</v>
      </c>
      <c r="B54" s="46">
        <v>957</v>
      </c>
      <c r="C54" s="45" t="s">
        <v>86</v>
      </c>
      <c r="D54" s="45" t="s">
        <v>93</v>
      </c>
      <c r="E54" s="45" t="s">
        <v>225</v>
      </c>
      <c r="F54" s="45" t="s">
        <v>73</v>
      </c>
      <c r="G54" s="90">
        <f>G55</f>
        <v>803</v>
      </c>
    </row>
    <row r="55" spans="1:7" ht="34.5" customHeight="1">
      <c r="A55" s="61" t="s">
        <v>163</v>
      </c>
      <c r="B55" s="46">
        <v>957</v>
      </c>
      <c r="C55" s="45" t="s">
        <v>86</v>
      </c>
      <c r="D55" s="45" t="s">
        <v>93</v>
      </c>
      <c r="E55" s="45" t="s">
        <v>225</v>
      </c>
      <c r="F55" s="45" t="s">
        <v>73</v>
      </c>
      <c r="G55" s="90">
        <f>G56</f>
        <v>803</v>
      </c>
    </row>
    <row r="56" spans="1:7" ht="34.5" customHeight="1">
      <c r="A56" s="49" t="s">
        <v>82</v>
      </c>
      <c r="B56" s="46">
        <v>957</v>
      </c>
      <c r="C56" s="45" t="s">
        <v>86</v>
      </c>
      <c r="D56" s="45" t="s">
        <v>93</v>
      </c>
      <c r="E56" s="45" t="s">
        <v>225</v>
      </c>
      <c r="F56" s="45" t="s">
        <v>83</v>
      </c>
      <c r="G56" s="90">
        <f>G57</f>
        <v>803</v>
      </c>
    </row>
    <row r="57" spans="1:7" ht="54.75" customHeight="1">
      <c r="A57" s="52" t="s">
        <v>84</v>
      </c>
      <c r="B57" s="46">
        <v>957</v>
      </c>
      <c r="C57" s="45" t="s">
        <v>86</v>
      </c>
      <c r="D57" s="45" t="s">
        <v>93</v>
      </c>
      <c r="E57" s="45" t="s">
        <v>225</v>
      </c>
      <c r="F57" s="45" t="s">
        <v>85</v>
      </c>
      <c r="G57" s="90">
        <v>803</v>
      </c>
    </row>
    <row r="58" spans="1:7" ht="18" customHeight="1">
      <c r="A58" s="48" t="s">
        <v>117</v>
      </c>
      <c r="B58" s="46">
        <v>957</v>
      </c>
      <c r="C58" s="45" t="s">
        <v>94</v>
      </c>
      <c r="D58" s="45" t="s">
        <v>72</v>
      </c>
      <c r="E58" s="45" t="s">
        <v>126</v>
      </c>
      <c r="F58" s="45" t="s">
        <v>73</v>
      </c>
      <c r="G58" s="90">
        <f>G59</f>
        <v>50</v>
      </c>
    </row>
    <row r="59" spans="1:7" ht="21.75" customHeight="1">
      <c r="A59" s="48" t="s">
        <v>97</v>
      </c>
      <c r="B59" s="46">
        <v>957</v>
      </c>
      <c r="C59" s="45" t="s">
        <v>94</v>
      </c>
      <c r="D59" s="45" t="s">
        <v>71</v>
      </c>
      <c r="E59" s="45" t="s">
        <v>126</v>
      </c>
      <c r="F59" s="45" t="s">
        <v>73</v>
      </c>
      <c r="G59" s="90">
        <f>G60</f>
        <v>50</v>
      </c>
    </row>
    <row r="60" spans="1:7" ht="56.25" customHeight="1">
      <c r="A60" s="48" t="s">
        <v>106</v>
      </c>
      <c r="B60" s="46">
        <v>957</v>
      </c>
      <c r="C60" s="45" t="s">
        <v>94</v>
      </c>
      <c r="D60" s="45" t="s">
        <v>71</v>
      </c>
      <c r="E60" s="45" t="s">
        <v>127</v>
      </c>
      <c r="F60" s="45" t="s">
        <v>73</v>
      </c>
      <c r="G60" s="90">
        <f>G61</f>
        <v>50</v>
      </c>
    </row>
    <row r="61" spans="1:7" ht="61.5" customHeight="1">
      <c r="A61" s="48" t="s">
        <v>107</v>
      </c>
      <c r="B61" s="46">
        <v>957</v>
      </c>
      <c r="C61" s="45" t="s">
        <v>94</v>
      </c>
      <c r="D61" s="45" t="s">
        <v>71</v>
      </c>
      <c r="E61" s="45" t="s">
        <v>128</v>
      </c>
      <c r="F61" s="45" t="s">
        <v>73</v>
      </c>
      <c r="G61" s="90">
        <f>G62</f>
        <v>50</v>
      </c>
    </row>
    <row r="62" spans="1:7" ht="51" customHeight="1">
      <c r="A62" s="51" t="s">
        <v>108</v>
      </c>
      <c r="B62" s="46">
        <v>957</v>
      </c>
      <c r="C62" s="45" t="s">
        <v>94</v>
      </c>
      <c r="D62" s="45" t="s">
        <v>71</v>
      </c>
      <c r="E62" s="45" t="s">
        <v>134</v>
      </c>
      <c r="F62" s="45" t="s">
        <v>73</v>
      </c>
      <c r="G62" s="90">
        <f>G63</f>
        <v>50</v>
      </c>
    </row>
    <row r="63" spans="1:7" ht="37.5" customHeight="1">
      <c r="A63" s="51" t="s">
        <v>109</v>
      </c>
      <c r="B63" s="46">
        <v>957</v>
      </c>
      <c r="C63" s="45" t="s">
        <v>94</v>
      </c>
      <c r="D63" s="45" t="s">
        <v>71</v>
      </c>
      <c r="E63" s="45" t="s">
        <v>135</v>
      </c>
      <c r="F63" s="45" t="s">
        <v>73</v>
      </c>
      <c r="G63" s="90">
        <f>G66+G64</f>
        <v>50</v>
      </c>
    </row>
    <row r="64" spans="1:7" ht="96.75" customHeight="1">
      <c r="A64" s="49" t="s">
        <v>82</v>
      </c>
      <c r="B64" s="46">
        <v>957</v>
      </c>
      <c r="C64" s="45" t="s">
        <v>94</v>
      </c>
      <c r="D64" s="45" t="s">
        <v>71</v>
      </c>
      <c r="E64" s="45" t="s">
        <v>135</v>
      </c>
      <c r="F64" s="45" t="s">
        <v>83</v>
      </c>
      <c r="G64" s="90">
        <f>G65</f>
        <v>50</v>
      </c>
    </row>
    <row r="65" spans="1:7" ht="52.5" customHeight="1">
      <c r="A65" s="49" t="s">
        <v>84</v>
      </c>
      <c r="B65" s="46">
        <v>957</v>
      </c>
      <c r="C65" s="45" t="s">
        <v>94</v>
      </c>
      <c r="D65" s="45" t="s">
        <v>71</v>
      </c>
      <c r="E65" s="45" t="s">
        <v>135</v>
      </c>
      <c r="F65" s="45" t="s">
        <v>85</v>
      </c>
      <c r="G65" s="90">
        <v>50</v>
      </c>
    </row>
    <row r="66" spans="1:7" ht="42.75" hidden="1" customHeight="1">
      <c r="A66" s="49" t="s">
        <v>159</v>
      </c>
      <c r="B66" s="46">
        <v>957</v>
      </c>
      <c r="C66" s="45" t="s">
        <v>94</v>
      </c>
      <c r="D66" s="45" t="s">
        <v>71</v>
      </c>
      <c r="E66" s="45" t="s">
        <v>135</v>
      </c>
      <c r="F66" s="45" t="s">
        <v>160</v>
      </c>
      <c r="G66" s="90">
        <f>G67</f>
        <v>0</v>
      </c>
    </row>
    <row r="67" spans="1:7" ht="63.75" hidden="1" customHeight="1">
      <c r="A67" s="49" t="s">
        <v>36</v>
      </c>
      <c r="B67" s="46">
        <v>957</v>
      </c>
      <c r="C67" s="45" t="s">
        <v>94</v>
      </c>
      <c r="D67" s="45" t="s">
        <v>71</v>
      </c>
      <c r="E67" s="45" t="s">
        <v>135</v>
      </c>
      <c r="F67" s="45" t="s">
        <v>161</v>
      </c>
      <c r="G67" s="90"/>
    </row>
    <row r="68" spans="1:7" ht="26.25" hidden="1" customHeight="1">
      <c r="A68" s="51" t="s">
        <v>110</v>
      </c>
      <c r="B68" s="46">
        <v>957</v>
      </c>
      <c r="C68" s="45" t="s">
        <v>94</v>
      </c>
      <c r="D68" s="45" t="s">
        <v>71</v>
      </c>
      <c r="E68" s="45" t="s">
        <v>111</v>
      </c>
      <c r="F68" s="45" t="s">
        <v>73</v>
      </c>
      <c r="G68" s="90">
        <f>G69</f>
        <v>0</v>
      </c>
    </row>
    <row r="69" spans="1:7" ht="34.5" hidden="1" customHeight="1">
      <c r="A69" s="51" t="s">
        <v>109</v>
      </c>
      <c r="B69" s="46">
        <v>957</v>
      </c>
      <c r="C69" s="45" t="s">
        <v>94</v>
      </c>
      <c r="D69" s="45" t="s">
        <v>71</v>
      </c>
      <c r="E69" s="45" t="s">
        <v>112</v>
      </c>
      <c r="F69" s="45" t="s">
        <v>73</v>
      </c>
      <c r="G69" s="90">
        <f>G70+G72</f>
        <v>0</v>
      </c>
    </row>
    <row r="70" spans="1:7" ht="34.5" hidden="1" customHeight="1">
      <c r="A70" s="49" t="s">
        <v>77</v>
      </c>
      <c r="B70" s="46">
        <v>957</v>
      </c>
      <c r="C70" s="45" t="s">
        <v>94</v>
      </c>
      <c r="D70" s="45" t="s">
        <v>86</v>
      </c>
      <c r="E70" s="45" t="s">
        <v>112</v>
      </c>
      <c r="F70" s="45" t="s">
        <v>78</v>
      </c>
      <c r="G70" s="90">
        <f>G71</f>
        <v>0</v>
      </c>
    </row>
    <row r="71" spans="1:7" ht="34.5" hidden="1" customHeight="1">
      <c r="A71" s="49" t="s">
        <v>79</v>
      </c>
      <c r="B71" s="46">
        <v>957</v>
      </c>
      <c r="C71" s="45" t="s">
        <v>94</v>
      </c>
      <c r="D71" s="45" t="s">
        <v>86</v>
      </c>
      <c r="E71" s="45" t="s">
        <v>112</v>
      </c>
      <c r="F71" s="45" t="s">
        <v>80</v>
      </c>
      <c r="G71" s="90">
        <v>0</v>
      </c>
    </row>
    <row r="72" spans="1:7" ht="34.5" hidden="1" customHeight="1">
      <c r="A72" s="49" t="s">
        <v>82</v>
      </c>
      <c r="B72" s="46">
        <v>957</v>
      </c>
      <c r="C72" s="45" t="s">
        <v>94</v>
      </c>
      <c r="D72" s="45" t="s">
        <v>86</v>
      </c>
      <c r="E72" s="45" t="s">
        <v>112</v>
      </c>
      <c r="F72" s="45" t="s">
        <v>83</v>
      </c>
      <c r="G72" s="90">
        <f>G73</f>
        <v>0</v>
      </c>
    </row>
    <row r="73" spans="1:7" ht="34.5" hidden="1" customHeight="1">
      <c r="A73" s="49" t="s">
        <v>84</v>
      </c>
      <c r="B73" s="46">
        <v>957</v>
      </c>
      <c r="C73" s="45" t="s">
        <v>94</v>
      </c>
      <c r="D73" s="45" t="s">
        <v>86</v>
      </c>
      <c r="E73" s="45" t="s">
        <v>112</v>
      </c>
      <c r="F73" s="45" t="s">
        <v>85</v>
      </c>
      <c r="G73" s="90">
        <v>0</v>
      </c>
    </row>
    <row r="74" spans="1:7" ht="17.25" thickBot="1">
      <c r="A74" s="59" t="s">
        <v>101</v>
      </c>
      <c r="B74" s="57"/>
      <c r="C74" s="60"/>
      <c r="D74" s="60"/>
      <c r="E74" s="60"/>
      <c r="F74" s="60"/>
      <c r="G74" s="91">
        <f>G8</f>
        <v>3296.41</v>
      </c>
    </row>
  </sheetData>
  <mergeCells count="9">
    <mergeCell ref="E1:G1"/>
    <mergeCell ref="A3:G3"/>
    <mergeCell ref="A6:A7"/>
    <mergeCell ref="B6:B7"/>
    <mergeCell ref="C6:C7"/>
    <mergeCell ref="D6:D7"/>
    <mergeCell ref="E6:E7"/>
    <mergeCell ref="F6:F7"/>
    <mergeCell ref="G6:G7"/>
  </mergeCells>
  <pageMargins left="1.07" right="0.48" top="0.75" bottom="0.75" header="0.3" footer="0.3"/>
  <pageSetup paperSize="9" scale="86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topLeftCell="A18" zoomScale="60" workbookViewId="0">
      <selection activeCell="A53" sqref="A53"/>
    </sheetView>
  </sheetViews>
  <sheetFormatPr defaultRowHeight="15"/>
  <cols>
    <col min="1" max="1" width="37.28515625" style="11" customWidth="1"/>
    <col min="2" max="4" width="9.140625" style="11"/>
    <col min="5" max="5" width="15.42578125" style="11" bestFit="1" customWidth="1"/>
    <col min="6" max="6" width="11.140625" style="11" customWidth="1"/>
    <col min="7" max="7" width="10.7109375" style="11" customWidth="1"/>
    <col min="8" max="16384" width="9.140625" style="11"/>
  </cols>
  <sheetData>
    <row r="1" spans="1:7" ht="116.25" customHeight="1">
      <c r="E1" s="156" t="s">
        <v>228</v>
      </c>
      <c r="F1" s="165"/>
      <c r="G1" s="165"/>
    </row>
    <row r="2" spans="1:7">
      <c r="E2" s="11" t="str">
        <f>'2'!C2</f>
        <v>проект</v>
      </c>
    </row>
    <row r="3" spans="1:7" ht="41.25" customHeight="1">
      <c r="A3" s="127" t="s">
        <v>227</v>
      </c>
      <c r="B3" s="127"/>
      <c r="C3" s="127"/>
      <c r="D3" s="127"/>
      <c r="E3" s="127"/>
      <c r="F3" s="127"/>
      <c r="G3" s="127"/>
    </row>
    <row r="5" spans="1:7">
      <c r="G5" s="11" t="s">
        <v>120</v>
      </c>
    </row>
    <row r="6" spans="1:7" ht="15.75" thickBot="1"/>
    <row r="7" spans="1:7" ht="15" customHeight="1">
      <c r="A7" s="157" t="s">
        <v>69</v>
      </c>
      <c r="B7" s="159" t="s">
        <v>98</v>
      </c>
      <c r="C7" s="161" t="s">
        <v>113</v>
      </c>
      <c r="D7" s="161" t="s">
        <v>114</v>
      </c>
      <c r="E7" s="159" t="s">
        <v>70</v>
      </c>
      <c r="F7" s="159" t="s">
        <v>99</v>
      </c>
      <c r="G7" s="163" t="s">
        <v>192</v>
      </c>
    </row>
    <row r="8" spans="1:7" ht="43.5" customHeight="1">
      <c r="A8" s="158"/>
      <c r="B8" s="160"/>
      <c r="C8" s="162"/>
      <c r="D8" s="162"/>
      <c r="E8" s="160"/>
      <c r="F8" s="160"/>
      <c r="G8" s="164"/>
    </row>
    <row r="9" spans="1:7" ht="30">
      <c r="A9" s="48" t="s">
        <v>46</v>
      </c>
      <c r="B9" s="46">
        <v>957</v>
      </c>
      <c r="C9" s="58" t="s">
        <v>72</v>
      </c>
      <c r="D9" s="58" t="s">
        <v>72</v>
      </c>
      <c r="E9" s="58" t="s">
        <v>126</v>
      </c>
      <c r="F9" s="58" t="s">
        <v>73</v>
      </c>
      <c r="G9" s="90">
        <f>G10+G36+G45+G59</f>
        <v>3296.41</v>
      </c>
    </row>
    <row r="10" spans="1:7" ht="16.5">
      <c r="A10" s="48" t="s">
        <v>100</v>
      </c>
      <c r="B10" s="46">
        <v>957</v>
      </c>
      <c r="C10" s="58" t="s">
        <v>71</v>
      </c>
      <c r="D10" s="58" t="s">
        <v>72</v>
      </c>
      <c r="E10" s="58" t="s">
        <v>126</v>
      </c>
      <c r="F10" s="58" t="s">
        <v>73</v>
      </c>
      <c r="G10" s="90">
        <f>G11+G18+G29</f>
        <v>1362.67</v>
      </c>
    </row>
    <row r="11" spans="1:7" ht="60">
      <c r="A11" s="48" t="s">
        <v>74</v>
      </c>
      <c r="B11" s="46">
        <v>957</v>
      </c>
      <c r="C11" s="45" t="s">
        <v>71</v>
      </c>
      <c r="D11" s="45" t="s">
        <v>75</v>
      </c>
      <c r="E11" s="58" t="s">
        <v>126</v>
      </c>
      <c r="F11" s="45" t="s">
        <v>73</v>
      </c>
      <c r="G11" s="90">
        <f t="shared" ref="G11:G16" si="0">G12</f>
        <v>586.20899999999995</v>
      </c>
    </row>
    <row r="12" spans="1:7" ht="45">
      <c r="A12" s="48" t="s">
        <v>106</v>
      </c>
      <c r="B12" s="46">
        <v>957</v>
      </c>
      <c r="C12" s="45" t="s">
        <v>71</v>
      </c>
      <c r="D12" s="45" t="s">
        <v>75</v>
      </c>
      <c r="E12" s="58" t="s">
        <v>127</v>
      </c>
      <c r="F12" s="45" t="s">
        <v>73</v>
      </c>
      <c r="G12" s="90">
        <f t="shared" si="0"/>
        <v>586.20899999999995</v>
      </c>
    </row>
    <row r="13" spans="1:7" ht="45">
      <c r="A13" s="48" t="s">
        <v>107</v>
      </c>
      <c r="B13" s="46">
        <v>957</v>
      </c>
      <c r="C13" s="45" t="s">
        <v>71</v>
      </c>
      <c r="D13" s="45" t="s">
        <v>75</v>
      </c>
      <c r="E13" s="58" t="s">
        <v>128</v>
      </c>
      <c r="F13" s="45" t="s">
        <v>73</v>
      </c>
      <c r="G13" s="90">
        <f t="shared" si="0"/>
        <v>586.20899999999995</v>
      </c>
    </row>
    <row r="14" spans="1:7" ht="75">
      <c r="A14" s="48" t="s">
        <v>118</v>
      </c>
      <c r="B14" s="46">
        <v>957</v>
      </c>
      <c r="C14" s="45" t="s">
        <v>71</v>
      </c>
      <c r="D14" s="45" t="s">
        <v>75</v>
      </c>
      <c r="E14" s="45" t="s">
        <v>129</v>
      </c>
      <c r="F14" s="45" t="s">
        <v>73</v>
      </c>
      <c r="G14" s="90">
        <f>G15</f>
        <v>586.20899999999995</v>
      </c>
    </row>
    <row r="15" spans="1:7" ht="16.5">
      <c r="A15" s="48" t="s">
        <v>76</v>
      </c>
      <c r="B15" s="46">
        <v>957</v>
      </c>
      <c r="C15" s="45" t="s">
        <v>71</v>
      </c>
      <c r="D15" s="45" t="s">
        <v>75</v>
      </c>
      <c r="E15" s="45" t="s">
        <v>130</v>
      </c>
      <c r="F15" s="45" t="s">
        <v>73</v>
      </c>
      <c r="G15" s="90">
        <f t="shared" si="0"/>
        <v>586.20899999999995</v>
      </c>
    </row>
    <row r="16" spans="1:7" ht="105">
      <c r="A16" s="49" t="s">
        <v>77</v>
      </c>
      <c r="B16" s="46">
        <v>957</v>
      </c>
      <c r="C16" s="45" t="s">
        <v>71</v>
      </c>
      <c r="D16" s="45" t="s">
        <v>75</v>
      </c>
      <c r="E16" s="45" t="s">
        <v>130</v>
      </c>
      <c r="F16" s="45" t="s">
        <v>78</v>
      </c>
      <c r="G16" s="90">
        <f t="shared" si="0"/>
        <v>586.20899999999995</v>
      </c>
    </row>
    <row r="17" spans="1:7" ht="45">
      <c r="A17" s="49" t="s">
        <v>79</v>
      </c>
      <c r="B17" s="46">
        <v>957</v>
      </c>
      <c r="C17" s="45" t="s">
        <v>71</v>
      </c>
      <c r="D17" s="45" t="s">
        <v>75</v>
      </c>
      <c r="E17" s="45" t="s">
        <v>130</v>
      </c>
      <c r="F17" s="45" t="s">
        <v>80</v>
      </c>
      <c r="G17" s="90">
        <v>586.20899999999995</v>
      </c>
    </row>
    <row r="18" spans="1:7" ht="90">
      <c r="A18" s="49" t="s">
        <v>119</v>
      </c>
      <c r="B18" s="46">
        <v>957</v>
      </c>
      <c r="C18" s="45" t="s">
        <v>71</v>
      </c>
      <c r="D18" s="45" t="s">
        <v>86</v>
      </c>
      <c r="E18" s="45" t="s">
        <v>126</v>
      </c>
      <c r="F18" s="45" t="s">
        <v>73</v>
      </c>
      <c r="G18" s="90">
        <f>G19</f>
        <v>606.46100000000001</v>
      </c>
    </row>
    <row r="19" spans="1:7" ht="45">
      <c r="A19" s="48" t="s">
        <v>106</v>
      </c>
      <c r="B19" s="46">
        <v>957</v>
      </c>
      <c r="C19" s="45" t="s">
        <v>71</v>
      </c>
      <c r="D19" s="45" t="s">
        <v>86</v>
      </c>
      <c r="E19" s="58" t="s">
        <v>127</v>
      </c>
      <c r="F19" s="45" t="s">
        <v>73</v>
      </c>
      <c r="G19" s="90">
        <f>G20</f>
        <v>606.46100000000001</v>
      </c>
    </row>
    <row r="20" spans="1:7" ht="45">
      <c r="A20" s="48" t="s">
        <v>107</v>
      </c>
      <c r="B20" s="46">
        <v>957</v>
      </c>
      <c r="C20" s="45" t="s">
        <v>71</v>
      </c>
      <c r="D20" s="45" t="s">
        <v>86</v>
      </c>
      <c r="E20" s="58" t="s">
        <v>128</v>
      </c>
      <c r="F20" s="45" t="s">
        <v>73</v>
      </c>
      <c r="G20" s="90">
        <f>G21</f>
        <v>606.46100000000001</v>
      </c>
    </row>
    <row r="21" spans="1:7" ht="75">
      <c r="A21" s="49" t="s">
        <v>102</v>
      </c>
      <c r="B21" s="46">
        <v>957</v>
      </c>
      <c r="C21" s="45" t="s">
        <v>71</v>
      </c>
      <c r="D21" s="45" t="s">
        <v>86</v>
      </c>
      <c r="E21" s="45" t="s">
        <v>129</v>
      </c>
      <c r="F21" s="45" t="s">
        <v>73</v>
      </c>
      <c r="G21" s="90">
        <f>G22</f>
        <v>606.46100000000001</v>
      </c>
    </row>
    <row r="22" spans="1:7" ht="16.5">
      <c r="A22" s="49" t="s">
        <v>103</v>
      </c>
      <c r="B22" s="46">
        <v>957</v>
      </c>
      <c r="C22" s="45" t="s">
        <v>71</v>
      </c>
      <c r="D22" s="45" t="s">
        <v>86</v>
      </c>
      <c r="E22" s="45" t="s">
        <v>131</v>
      </c>
      <c r="F22" s="45" t="s">
        <v>73</v>
      </c>
      <c r="G22" s="90">
        <f>G23+G25+G27</f>
        <v>606.46100000000001</v>
      </c>
    </row>
    <row r="23" spans="1:7" ht="105">
      <c r="A23" s="49" t="s">
        <v>77</v>
      </c>
      <c r="B23" s="46">
        <v>957</v>
      </c>
      <c r="C23" s="45" t="s">
        <v>71</v>
      </c>
      <c r="D23" s="45" t="s">
        <v>86</v>
      </c>
      <c r="E23" s="45" t="s">
        <v>131</v>
      </c>
      <c r="F23" s="45" t="s">
        <v>78</v>
      </c>
      <c r="G23" s="90">
        <f>G24</f>
        <v>517.29</v>
      </c>
    </row>
    <row r="24" spans="1:7" ht="45">
      <c r="A24" s="49" t="s">
        <v>79</v>
      </c>
      <c r="B24" s="46">
        <v>957</v>
      </c>
      <c r="C24" s="45" t="s">
        <v>71</v>
      </c>
      <c r="D24" s="45" t="s">
        <v>86</v>
      </c>
      <c r="E24" s="45" t="s">
        <v>131</v>
      </c>
      <c r="F24" s="45" t="s">
        <v>80</v>
      </c>
      <c r="G24" s="90">
        <v>517.29</v>
      </c>
    </row>
    <row r="25" spans="1:7" ht="45">
      <c r="A25" s="49" t="s">
        <v>82</v>
      </c>
      <c r="B25" s="46">
        <v>957</v>
      </c>
      <c r="C25" s="45" t="s">
        <v>71</v>
      </c>
      <c r="D25" s="45" t="s">
        <v>86</v>
      </c>
      <c r="E25" s="45" t="s">
        <v>131</v>
      </c>
      <c r="F25" s="45" t="s">
        <v>83</v>
      </c>
      <c r="G25" s="90">
        <f>G26</f>
        <v>79.171000000000006</v>
      </c>
    </row>
    <row r="26" spans="1:7" ht="45">
      <c r="A26" s="49" t="s">
        <v>84</v>
      </c>
      <c r="B26" s="46">
        <v>957</v>
      </c>
      <c r="C26" s="45" t="s">
        <v>71</v>
      </c>
      <c r="D26" s="45" t="s">
        <v>86</v>
      </c>
      <c r="E26" s="45" t="s">
        <v>131</v>
      </c>
      <c r="F26" s="45" t="s">
        <v>85</v>
      </c>
      <c r="G26" s="90">
        <v>79.171000000000006</v>
      </c>
    </row>
    <row r="27" spans="1:7" ht="16.5">
      <c r="A27" s="49" t="s">
        <v>87</v>
      </c>
      <c r="B27" s="46">
        <v>957</v>
      </c>
      <c r="C27" s="45" t="s">
        <v>71</v>
      </c>
      <c r="D27" s="45" t="s">
        <v>86</v>
      </c>
      <c r="E27" s="45" t="s">
        <v>131</v>
      </c>
      <c r="F27" s="45" t="s">
        <v>88</v>
      </c>
      <c r="G27" s="90">
        <f>G28</f>
        <v>10</v>
      </c>
    </row>
    <row r="28" spans="1:7" ht="30">
      <c r="A28" s="50" t="s">
        <v>89</v>
      </c>
      <c r="B28" s="46">
        <v>957</v>
      </c>
      <c r="C28" s="45" t="s">
        <v>71</v>
      </c>
      <c r="D28" s="45" t="s">
        <v>86</v>
      </c>
      <c r="E28" s="45" t="s">
        <v>131</v>
      </c>
      <c r="F28" s="45" t="s">
        <v>90</v>
      </c>
      <c r="G28" s="90">
        <v>10</v>
      </c>
    </row>
    <row r="29" spans="1:7" ht="30" customHeight="1">
      <c r="A29" s="49" t="s">
        <v>104</v>
      </c>
      <c r="B29" s="46">
        <v>957</v>
      </c>
      <c r="C29" s="45" t="s">
        <v>71</v>
      </c>
      <c r="D29" s="45" t="s">
        <v>96</v>
      </c>
      <c r="E29" s="45" t="s">
        <v>126</v>
      </c>
      <c r="F29" s="45" t="s">
        <v>73</v>
      </c>
      <c r="G29" s="90">
        <f t="shared" ref="G29:G34" si="1">G30</f>
        <v>170</v>
      </c>
    </row>
    <row r="30" spans="1:7" ht="45" customHeight="1">
      <c r="A30" s="48" t="s">
        <v>106</v>
      </c>
      <c r="B30" s="46">
        <v>957</v>
      </c>
      <c r="C30" s="45" t="s">
        <v>71</v>
      </c>
      <c r="D30" s="45" t="s">
        <v>96</v>
      </c>
      <c r="E30" s="58" t="s">
        <v>127</v>
      </c>
      <c r="F30" s="45" t="s">
        <v>73</v>
      </c>
      <c r="G30" s="90">
        <f t="shared" si="1"/>
        <v>170</v>
      </c>
    </row>
    <row r="31" spans="1:7" ht="45" customHeight="1">
      <c r="A31" s="48" t="s">
        <v>107</v>
      </c>
      <c r="B31" s="46">
        <v>957</v>
      </c>
      <c r="C31" s="45" t="s">
        <v>71</v>
      </c>
      <c r="D31" s="45" t="s">
        <v>96</v>
      </c>
      <c r="E31" s="58" t="s">
        <v>128</v>
      </c>
      <c r="F31" s="45" t="s">
        <v>73</v>
      </c>
      <c r="G31" s="90">
        <f t="shared" si="1"/>
        <v>170</v>
      </c>
    </row>
    <row r="32" spans="1:7" ht="16.5" customHeight="1">
      <c r="A32" s="49" t="s">
        <v>105</v>
      </c>
      <c r="B32" s="46">
        <v>957</v>
      </c>
      <c r="C32" s="45" t="s">
        <v>71</v>
      </c>
      <c r="D32" s="45" t="s">
        <v>96</v>
      </c>
      <c r="E32" s="45" t="s">
        <v>132</v>
      </c>
      <c r="F32" s="45" t="s">
        <v>73</v>
      </c>
      <c r="G32" s="90">
        <f t="shared" si="1"/>
        <v>170</v>
      </c>
    </row>
    <row r="33" spans="1:7" ht="30" customHeight="1">
      <c r="A33" s="49" t="s">
        <v>226</v>
      </c>
      <c r="B33" s="46">
        <v>957</v>
      </c>
      <c r="C33" s="45" t="s">
        <v>71</v>
      </c>
      <c r="D33" s="45" t="s">
        <v>96</v>
      </c>
      <c r="E33" s="45" t="s">
        <v>133</v>
      </c>
      <c r="F33" s="45" t="s">
        <v>73</v>
      </c>
      <c r="G33" s="90">
        <f t="shared" si="1"/>
        <v>170</v>
      </c>
    </row>
    <row r="34" spans="1:7" ht="45" customHeight="1">
      <c r="A34" s="49" t="s">
        <v>82</v>
      </c>
      <c r="B34" s="46">
        <v>957</v>
      </c>
      <c r="C34" s="45" t="s">
        <v>71</v>
      </c>
      <c r="D34" s="45" t="s">
        <v>96</v>
      </c>
      <c r="E34" s="45" t="s">
        <v>133</v>
      </c>
      <c r="F34" s="45" t="s">
        <v>83</v>
      </c>
      <c r="G34" s="90">
        <f t="shared" si="1"/>
        <v>170</v>
      </c>
    </row>
    <row r="35" spans="1:7" ht="45" customHeight="1">
      <c r="A35" s="49" t="s">
        <v>84</v>
      </c>
      <c r="B35" s="46">
        <v>957</v>
      </c>
      <c r="C35" s="45" t="s">
        <v>71</v>
      </c>
      <c r="D35" s="45" t="s">
        <v>96</v>
      </c>
      <c r="E35" s="45" t="s">
        <v>133</v>
      </c>
      <c r="F35" s="45" t="s">
        <v>85</v>
      </c>
      <c r="G35" s="90">
        <v>170</v>
      </c>
    </row>
    <row r="36" spans="1:7" ht="16.5">
      <c r="A36" s="49" t="s">
        <v>115</v>
      </c>
      <c r="B36" s="46">
        <v>957</v>
      </c>
      <c r="C36" s="45" t="s">
        <v>75</v>
      </c>
      <c r="D36" s="45" t="s">
        <v>72</v>
      </c>
      <c r="E36" s="45" t="s">
        <v>126</v>
      </c>
      <c r="F36" s="45" t="s">
        <v>73</v>
      </c>
      <c r="G36" s="90">
        <f>G37</f>
        <v>159.74</v>
      </c>
    </row>
    <row r="37" spans="1:7" ht="30">
      <c r="A37" s="49" t="s">
        <v>91</v>
      </c>
      <c r="B37" s="46">
        <v>957</v>
      </c>
      <c r="C37" s="45" t="s">
        <v>75</v>
      </c>
      <c r="D37" s="45" t="s">
        <v>81</v>
      </c>
      <c r="E37" s="45" t="s">
        <v>126</v>
      </c>
      <c r="F37" s="45" t="s">
        <v>73</v>
      </c>
      <c r="G37" s="90">
        <f>G38</f>
        <v>159.74</v>
      </c>
    </row>
    <row r="38" spans="1:7" ht="47.25">
      <c r="A38" s="51" t="s">
        <v>106</v>
      </c>
      <c r="B38" s="46">
        <v>957</v>
      </c>
      <c r="C38" s="45" t="s">
        <v>75</v>
      </c>
      <c r="D38" s="45" t="s">
        <v>81</v>
      </c>
      <c r="E38" s="45" t="s">
        <v>127</v>
      </c>
      <c r="F38" s="45" t="s">
        <v>73</v>
      </c>
      <c r="G38" s="90">
        <f>G39</f>
        <v>159.74</v>
      </c>
    </row>
    <row r="39" spans="1:7" ht="45">
      <c r="A39" s="49" t="s">
        <v>107</v>
      </c>
      <c r="B39" s="46">
        <v>957</v>
      </c>
      <c r="C39" s="45" t="s">
        <v>75</v>
      </c>
      <c r="D39" s="45" t="s">
        <v>81</v>
      </c>
      <c r="E39" s="45" t="s">
        <v>128</v>
      </c>
      <c r="F39" s="45" t="s">
        <v>73</v>
      </c>
      <c r="G39" s="90">
        <f>G40</f>
        <v>159.74</v>
      </c>
    </row>
    <row r="40" spans="1:7" ht="60">
      <c r="A40" s="49" t="s">
        <v>92</v>
      </c>
      <c r="B40" s="46">
        <v>957</v>
      </c>
      <c r="C40" s="45" t="s">
        <v>75</v>
      </c>
      <c r="D40" s="45" t="s">
        <v>81</v>
      </c>
      <c r="E40" s="45" t="s">
        <v>125</v>
      </c>
      <c r="F40" s="45" t="s">
        <v>73</v>
      </c>
      <c r="G40" s="90">
        <f>G41+G43</f>
        <v>159.74</v>
      </c>
    </row>
    <row r="41" spans="1:7" ht="105">
      <c r="A41" s="49" t="s">
        <v>77</v>
      </c>
      <c r="B41" s="46">
        <v>957</v>
      </c>
      <c r="C41" s="45" t="s">
        <v>75</v>
      </c>
      <c r="D41" s="45" t="s">
        <v>81</v>
      </c>
      <c r="E41" s="45" t="s">
        <v>125</v>
      </c>
      <c r="F41" s="45" t="s">
        <v>78</v>
      </c>
      <c r="G41" s="90">
        <f>G42</f>
        <v>159.74</v>
      </c>
    </row>
    <row r="42" spans="1:7" ht="45">
      <c r="A42" s="49" t="s">
        <v>79</v>
      </c>
      <c r="B42" s="46">
        <v>957</v>
      </c>
      <c r="C42" s="45" t="s">
        <v>75</v>
      </c>
      <c r="D42" s="45" t="s">
        <v>81</v>
      </c>
      <c r="E42" s="45" t="s">
        <v>125</v>
      </c>
      <c r="F42" s="45" t="s">
        <v>80</v>
      </c>
      <c r="G42" s="90">
        <v>159.74</v>
      </c>
    </row>
    <row r="43" spans="1:7" ht="45" hidden="1" customHeight="1">
      <c r="A43" s="49" t="s">
        <v>82</v>
      </c>
      <c r="B43" s="46">
        <v>957</v>
      </c>
      <c r="C43" s="45" t="s">
        <v>75</v>
      </c>
      <c r="D43" s="45" t="s">
        <v>81</v>
      </c>
      <c r="E43" s="45" t="s">
        <v>125</v>
      </c>
      <c r="F43" s="45" t="s">
        <v>83</v>
      </c>
      <c r="G43" s="90">
        <f>G44</f>
        <v>0</v>
      </c>
    </row>
    <row r="44" spans="1:7" ht="45" hidden="1" customHeight="1">
      <c r="A44" s="49" t="s">
        <v>84</v>
      </c>
      <c r="B44" s="46">
        <v>957</v>
      </c>
      <c r="C44" s="45" t="s">
        <v>75</v>
      </c>
      <c r="D44" s="45" t="s">
        <v>81</v>
      </c>
      <c r="E44" s="45" t="s">
        <v>125</v>
      </c>
      <c r="F44" s="45" t="s">
        <v>85</v>
      </c>
      <c r="G44" s="90"/>
    </row>
    <row r="45" spans="1:7" ht="16.5">
      <c r="A45" s="48" t="s">
        <v>116</v>
      </c>
      <c r="B45" s="46">
        <v>957</v>
      </c>
      <c r="C45" s="45" t="s">
        <v>86</v>
      </c>
      <c r="D45" s="45" t="s">
        <v>72</v>
      </c>
      <c r="E45" s="45" t="s">
        <v>162</v>
      </c>
      <c r="F45" s="45" t="s">
        <v>73</v>
      </c>
      <c r="G45" s="90">
        <f>G46</f>
        <v>1724</v>
      </c>
    </row>
    <row r="46" spans="1:7" ht="30">
      <c r="A46" s="49" t="s">
        <v>95</v>
      </c>
      <c r="B46" s="46">
        <v>957</v>
      </c>
      <c r="C46" s="45" t="s">
        <v>86</v>
      </c>
      <c r="D46" s="45" t="s">
        <v>93</v>
      </c>
      <c r="E46" s="45" t="s">
        <v>162</v>
      </c>
      <c r="F46" s="45" t="s">
        <v>73</v>
      </c>
      <c r="G46" s="90">
        <f>G47+G53</f>
        <v>1724</v>
      </c>
    </row>
    <row r="47" spans="1:7" ht="70.5" customHeight="1">
      <c r="A47" s="63" t="s">
        <v>208</v>
      </c>
      <c r="B47" s="46">
        <v>957</v>
      </c>
      <c r="C47" s="45" t="s">
        <v>86</v>
      </c>
      <c r="D47" s="45" t="s">
        <v>93</v>
      </c>
      <c r="E47" s="45" t="s">
        <v>175</v>
      </c>
      <c r="F47" s="45" t="s">
        <v>73</v>
      </c>
      <c r="G47" s="90">
        <f t="shared" ref="G47:G51" si="2">G48</f>
        <v>921</v>
      </c>
    </row>
    <row r="48" spans="1:7" ht="47.25">
      <c r="A48" s="63" t="s">
        <v>174</v>
      </c>
      <c r="B48" s="46">
        <v>957</v>
      </c>
      <c r="C48" s="45" t="s">
        <v>86</v>
      </c>
      <c r="D48" s="45" t="s">
        <v>93</v>
      </c>
      <c r="E48" s="45" t="s">
        <v>176</v>
      </c>
      <c r="F48" s="45" t="s">
        <v>73</v>
      </c>
      <c r="G48" s="90">
        <f t="shared" si="2"/>
        <v>921</v>
      </c>
    </row>
    <row r="49" spans="1:7" ht="150.75" customHeight="1">
      <c r="A49" s="108" t="s">
        <v>222</v>
      </c>
      <c r="B49" s="46">
        <v>957</v>
      </c>
      <c r="C49" s="45" t="s">
        <v>86</v>
      </c>
      <c r="D49" s="45" t="s">
        <v>93</v>
      </c>
      <c r="E49" s="45" t="s">
        <v>177</v>
      </c>
      <c r="F49" s="45" t="s">
        <v>73</v>
      </c>
      <c r="G49" s="90">
        <f>G51</f>
        <v>921</v>
      </c>
    </row>
    <row r="50" spans="1:7" ht="31.5" hidden="1" customHeight="1">
      <c r="A50" s="61" t="s">
        <v>163</v>
      </c>
      <c r="B50" s="46"/>
      <c r="C50" s="45" t="s">
        <v>86</v>
      </c>
      <c r="D50" s="45" t="s">
        <v>93</v>
      </c>
      <c r="E50" s="45" t="s">
        <v>177</v>
      </c>
      <c r="F50" s="45" t="s">
        <v>73</v>
      </c>
      <c r="G50" s="90">
        <f>G51</f>
        <v>921</v>
      </c>
    </row>
    <row r="51" spans="1:7" ht="45">
      <c r="A51" s="49" t="s">
        <v>82</v>
      </c>
      <c r="B51" s="46">
        <v>957</v>
      </c>
      <c r="C51" s="45" t="s">
        <v>86</v>
      </c>
      <c r="D51" s="45" t="s">
        <v>93</v>
      </c>
      <c r="E51" s="45" t="s">
        <v>177</v>
      </c>
      <c r="F51" s="45" t="s">
        <v>83</v>
      </c>
      <c r="G51" s="90">
        <f t="shared" si="2"/>
        <v>921</v>
      </c>
    </row>
    <row r="52" spans="1:7" ht="45">
      <c r="A52" s="52" t="s">
        <v>84</v>
      </c>
      <c r="B52" s="46">
        <v>957</v>
      </c>
      <c r="C52" s="45" t="s">
        <v>86</v>
      </c>
      <c r="D52" s="45" t="s">
        <v>93</v>
      </c>
      <c r="E52" s="45" t="s">
        <v>177</v>
      </c>
      <c r="F52" s="45" t="s">
        <v>85</v>
      </c>
      <c r="G52" s="90">
        <v>921</v>
      </c>
    </row>
    <row r="53" spans="1:7" ht="94.5" customHeight="1">
      <c r="A53" s="63" t="s">
        <v>223</v>
      </c>
      <c r="B53" s="46">
        <v>957</v>
      </c>
      <c r="C53" s="45" t="s">
        <v>86</v>
      </c>
      <c r="D53" s="45" t="s">
        <v>93</v>
      </c>
      <c r="E53" s="45" t="s">
        <v>175</v>
      </c>
      <c r="F53" s="45" t="s">
        <v>73</v>
      </c>
      <c r="G53" s="90">
        <f>G54</f>
        <v>803</v>
      </c>
    </row>
    <row r="54" spans="1:7" ht="45" customHeight="1">
      <c r="A54" s="48" t="s">
        <v>107</v>
      </c>
      <c r="B54" s="46">
        <v>957</v>
      </c>
      <c r="C54" s="45" t="s">
        <v>86</v>
      </c>
      <c r="D54" s="45" t="s">
        <v>93</v>
      </c>
      <c r="E54" s="45" t="s">
        <v>224</v>
      </c>
      <c r="F54" s="45" t="s">
        <v>73</v>
      </c>
      <c r="G54" s="90">
        <f>G55</f>
        <v>803</v>
      </c>
    </row>
    <row r="55" spans="1:7" ht="47.25" customHeight="1">
      <c r="A55" s="63" t="s">
        <v>174</v>
      </c>
      <c r="B55" s="46">
        <v>957</v>
      </c>
      <c r="C55" s="45" t="s">
        <v>86</v>
      </c>
      <c r="D55" s="45" t="s">
        <v>93</v>
      </c>
      <c r="E55" s="45" t="s">
        <v>225</v>
      </c>
      <c r="F55" s="45" t="s">
        <v>73</v>
      </c>
      <c r="G55" s="90">
        <f>G56</f>
        <v>803</v>
      </c>
    </row>
    <row r="56" spans="1:7" ht="31.5" customHeight="1">
      <c r="A56" s="61" t="s">
        <v>163</v>
      </c>
      <c r="B56" s="46">
        <v>957</v>
      </c>
      <c r="C56" s="45" t="s">
        <v>86</v>
      </c>
      <c r="D56" s="45" t="s">
        <v>93</v>
      </c>
      <c r="E56" s="45" t="s">
        <v>225</v>
      </c>
      <c r="F56" s="45" t="s">
        <v>73</v>
      </c>
      <c r="G56" s="90">
        <f>G57</f>
        <v>803</v>
      </c>
    </row>
    <row r="57" spans="1:7" ht="45" customHeight="1">
      <c r="A57" s="49" t="s">
        <v>82</v>
      </c>
      <c r="B57" s="46">
        <v>957</v>
      </c>
      <c r="C57" s="45" t="s">
        <v>86</v>
      </c>
      <c r="D57" s="45" t="s">
        <v>93</v>
      </c>
      <c r="E57" s="45" t="s">
        <v>225</v>
      </c>
      <c r="F57" s="45" t="s">
        <v>83</v>
      </c>
      <c r="G57" s="90">
        <f>G58</f>
        <v>803</v>
      </c>
    </row>
    <row r="58" spans="1:7" ht="45" customHeight="1">
      <c r="A58" s="52" t="s">
        <v>84</v>
      </c>
      <c r="B58" s="46">
        <v>957</v>
      </c>
      <c r="C58" s="45" t="s">
        <v>86</v>
      </c>
      <c r="D58" s="45" t="s">
        <v>93</v>
      </c>
      <c r="E58" s="45" t="s">
        <v>225</v>
      </c>
      <c r="F58" s="45" t="s">
        <v>85</v>
      </c>
      <c r="G58" s="90">
        <v>803</v>
      </c>
    </row>
    <row r="59" spans="1:7" ht="16.5">
      <c r="A59" s="48" t="s">
        <v>117</v>
      </c>
      <c r="B59" s="46">
        <v>957</v>
      </c>
      <c r="C59" s="45" t="s">
        <v>94</v>
      </c>
      <c r="D59" s="45" t="s">
        <v>72</v>
      </c>
      <c r="E59" s="45" t="s">
        <v>126</v>
      </c>
      <c r="F59" s="45" t="s">
        <v>73</v>
      </c>
      <c r="G59" s="90">
        <f>G60</f>
        <v>50</v>
      </c>
    </row>
    <row r="60" spans="1:7" ht="16.5">
      <c r="A60" s="48" t="s">
        <v>97</v>
      </c>
      <c r="B60" s="46">
        <v>957</v>
      </c>
      <c r="C60" s="45" t="s">
        <v>94</v>
      </c>
      <c r="D60" s="45" t="s">
        <v>71</v>
      </c>
      <c r="E60" s="45" t="s">
        <v>126</v>
      </c>
      <c r="F60" s="45" t="s">
        <v>73</v>
      </c>
      <c r="G60" s="90">
        <f>G61</f>
        <v>50</v>
      </c>
    </row>
    <row r="61" spans="1:7" ht="45">
      <c r="A61" s="48" t="s">
        <v>106</v>
      </c>
      <c r="B61" s="46">
        <v>957</v>
      </c>
      <c r="C61" s="45" t="s">
        <v>94</v>
      </c>
      <c r="D61" s="45" t="s">
        <v>71</v>
      </c>
      <c r="E61" s="45" t="s">
        <v>127</v>
      </c>
      <c r="F61" s="45" t="s">
        <v>73</v>
      </c>
      <c r="G61" s="90">
        <f>G62</f>
        <v>50</v>
      </c>
    </row>
    <row r="62" spans="1:7" ht="45">
      <c r="A62" s="48" t="s">
        <v>107</v>
      </c>
      <c r="B62" s="46">
        <v>957</v>
      </c>
      <c r="C62" s="45" t="s">
        <v>94</v>
      </c>
      <c r="D62" s="45" t="s">
        <v>71</v>
      </c>
      <c r="E62" s="45" t="s">
        <v>128</v>
      </c>
      <c r="F62" s="45" t="s">
        <v>73</v>
      </c>
      <c r="G62" s="90">
        <f>G63</f>
        <v>50</v>
      </c>
    </row>
    <row r="63" spans="1:7" ht="47.25">
      <c r="A63" s="51" t="s">
        <v>108</v>
      </c>
      <c r="B63" s="46">
        <v>957</v>
      </c>
      <c r="C63" s="45" t="s">
        <v>94</v>
      </c>
      <c r="D63" s="45" t="s">
        <v>71</v>
      </c>
      <c r="E63" s="45" t="s">
        <v>134</v>
      </c>
      <c r="F63" s="45" t="s">
        <v>73</v>
      </c>
      <c r="G63" s="90">
        <f>G64</f>
        <v>50</v>
      </c>
    </row>
    <row r="64" spans="1:7" ht="31.5">
      <c r="A64" s="51" t="s">
        <v>109</v>
      </c>
      <c r="B64" s="46">
        <v>957</v>
      </c>
      <c r="C64" s="45" t="s">
        <v>94</v>
      </c>
      <c r="D64" s="45" t="s">
        <v>71</v>
      </c>
      <c r="E64" s="45" t="s">
        <v>135</v>
      </c>
      <c r="F64" s="45" t="s">
        <v>73</v>
      </c>
      <c r="G64" s="90">
        <f>G67+G65</f>
        <v>50</v>
      </c>
    </row>
    <row r="65" spans="1:7" ht="45">
      <c r="A65" s="49" t="s">
        <v>82</v>
      </c>
      <c r="B65" s="46">
        <v>957</v>
      </c>
      <c r="C65" s="45" t="s">
        <v>94</v>
      </c>
      <c r="D65" s="45" t="s">
        <v>71</v>
      </c>
      <c r="E65" s="45" t="s">
        <v>135</v>
      </c>
      <c r="F65" s="45" t="s">
        <v>83</v>
      </c>
      <c r="G65" s="90">
        <f>G66</f>
        <v>50</v>
      </c>
    </row>
    <row r="66" spans="1:7" ht="45">
      <c r="A66" s="49" t="s">
        <v>84</v>
      </c>
      <c r="B66" s="46">
        <v>957</v>
      </c>
      <c r="C66" s="45" t="s">
        <v>94</v>
      </c>
      <c r="D66" s="45" t="s">
        <v>71</v>
      </c>
      <c r="E66" s="45" t="s">
        <v>135</v>
      </c>
      <c r="F66" s="45" t="s">
        <v>85</v>
      </c>
      <c r="G66" s="90">
        <v>50</v>
      </c>
    </row>
    <row r="67" spans="1:7" ht="16.5">
      <c r="A67" s="49" t="s">
        <v>159</v>
      </c>
      <c r="B67" s="46">
        <v>957</v>
      </c>
      <c r="C67" s="45" t="s">
        <v>94</v>
      </c>
      <c r="D67" s="45" t="s">
        <v>71</v>
      </c>
      <c r="E67" s="45" t="s">
        <v>135</v>
      </c>
      <c r="F67" s="45" t="s">
        <v>160</v>
      </c>
      <c r="G67" s="90">
        <f>G68</f>
        <v>0</v>
      </c>
    </row>
    <row r="68" spans="1:7" ht="16.5">
      <c r="A68" s="49" t="s">
        <v>36</v>
      </c>
      <c r="B68" s="46">
        <v>957</v>
      </c>
      <c r="C68" s="45" t="s">
        <v>94</v>
      </c>
      <c r="D68" s="45" t="s">
        <v>71</v>
      </c>
      <c r="E68" s="45" t="s">
        <v>135</v>
      </c>
      <c r="F68" s="45" t="s">
        <v>161</v>
      </c>
      <c r="G68" s="90"/>
    </row>
    <row r="69" spans="1:7" ht="16.5" hidden="1" customHeight="1">
      <c r="A69" s="51" t="s">
        <v>110</v>
      </c>
      <c r="B69" s="46">
        <v>957</v>
      </c>
      <c r="C69" s="45" t="s">
        <v>94</v>
      </c>
      <c r="D69" s="45" t="s">
        <v>71</v>
      </c>
      <c r="E69" s="45" t="s">
        <v>111</v>
      </c>
      <c r="F69" s="45" t="s">
        <v>73</v>
      </c>
      <c r="G69" s="90">
        <f>G70</f>
        <v>0</v>
      </c>
    </row>
    <row r="70" spans="1:7" ht="31.5" hidden="1" customHeight="1">
      <c r="A70" s="51" t="s">
        <v>109</v>
      </c>
      <c r="B70" s="46">
        <v>957</v>
      </c>
      <c r="C70" s="45" t="s">
        <v>94</v>
      </c>
      <c r="D70" s="45" t="s">
        <v>71</v>
      </c>
      <c r="E70" s="45" t="s">
        <v>112</v>
      </c>
      <c r="F70" s="45" t="s">
        <v>73</v>
      </c>
      <c r="G70" s="90">
        <f>G71+G73</f>
        <v>0</v>
      </c>
    </row>
    <row r="71" spans="1:7" ht="105" hidden="1" customHeight="1">
      <c r="A71" s="49" t="s">
        <v>77</v>
      </c>
      <c r="B71" s="46">
        <v>957</v>
      </c>
      <c r="C71" s="45" t="s">
        <v>94</v>
      </c>
      <c r="D71" s="45" t="s">
        <v>86</v>
      </c>
      <c r="E71" s="45" t="s">
        <v>112</v>
      </c>
      <c r="F71" s="45" t="s">
        <v>78</v>
      </c>
      <c r="G71" s="90">
        <f>G72</f>
        <v>0</v>
      </c>
    </row>
    <row r="72" spans="1:7" ht="45" hidden="1" customHeight="1">
      <c r="A72" s="49" t="s">
        <v>79</v>
      </c>
      <c r="B72" s="46">
        <v>957</v>
      </c>
      <c r="C72" s="45" t="s">
        <v>94</v>
      </c>
      <c r="D72" s="45" t="s">
        <v>86</v>
      </c>
      <c r="E72" s="45" t="s">
        <v>112</v>
      </c>
      <c r="F72" s="45" t="s">
        <v>80</v>
      </c>
      <c r="G72" s="90">
        <v>0</v>
      </c>
    </row>
    <row r="73" spans="1:7" ht="45" hidden="1" customHeight="1">
      <c r="A73" s="49" t="s">
        <v>82</v>
      </c>
      <c r="B73" s="46">
        <v>957</v>
      </c>
      <c r="C73" s="45" t="s">
        <v>94</v>
      </c>
      <c r="D73" s="45" t="s">
        <v>86</v>
      </c>
      <c r="E73" s="45" t="s">
        <v>112</v>
      </c>
      <c r="F73" s="45" t="s">
        <v>83</v>
      </c>
      <c r="G73" s="90">
        <f>G74</f>
        <v>0</v>
      </c>
    </row>
    <row r="74" spans="1:7" ht="45" hidden="1" customHeight="1">
      <c r="A74" s="49" t="s">
        <v>84</v>
      </c>
      <c r="B74" s="46">
        <v>957</v>
      </c>
      <c r="C74" s="45" t="s">
        <v>94</v>
      </c>
      <c r="D74" s="45" t="s">
        <v>86</v>
      </c>
      <c r="E74" s="45" t="s">
        <v>112</v>
      </c>
      <c r="F74" s="45" t="s">
        <v>85</v>
      </c>
      <c r="G74" s="90">
        <v>0</v>
      </c>
    </row>
    <row r="75" spans="1:7" ht="17.25" thickBot="1">
      <c r="A75" s="59" t="s">
        <v>101</v>
      </c>
      <c r="B75" s="57"/>
      <c r="C75" s="60"/>
      <c r="D75" s="60"/>
      <c r="E75" s="60"/>
      <c r="F75" s="60"/>
      <c r="G75" s="91">
        <f>G9</f>
        <v>3296.41</v>
      </c>
    </row>
  </sheetData>
  <mergeCells count="9">
    <mergeCell ref="A3:G3"/>
    <mergeCell ref="E1:G1"/>
    <mergeCell ref="F7:F8"/>
    <mergeCell ref="G7:G8"/>
    <mergeCell ref="A7:A8"/>
    <mergeCell ref="B7:B8"/>
    <mergeCell ref="C7:C8"/>
    <mergeCell ref="D7:D8"/>
    <mergeCell ref="E7:E8"/>
  </mergeCells>
  <pageMargins left="0.93" right="0.28999999999999998" top="0.46" bottom="0.35" header="0.3" footer="0.3"/>
  <pageSetup paperSize="9" scale="87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="60" workbookViewId="0">
      <selection activeCell="E14" sqref="E14"/>
    </sheetView>
  </sheetViews>
  <sheetFormatPr defaultRowHeight="15.75"/>
  <cols>
    <col min="1" max="1" width="50.42578125" style="94" customWidth="1"/>
    <col min="2" max="2" width="14.42578125" style="94" customWidth="1"/>
    <col min="3" max="3" width="11.85546875" style="95" customWidth="1"/>
    <col min="4" max="4" width="9.7109375" style="95" customWidth="1"/>
    <col min="5" max="5" width="16.28515625" style="95" customWidth="1"/>
    <col min="6" max="6" width="11.140625" style="95" customWidth="1"/>
    <col min="7" max="7" width="15.7109375" style="93" customWidth="1"/>
    <col min="8" max="16384" width="9.140625" style="93"/>
  </cols>
  <sheetData>
    <row r="1" spans="1:7" ht="82.5" customHeight="1">
      <c r="A1" s="92"/>
      <c r="B1" s="92"/>
      <c r="C1" s="116"/>
      <c r="D1" s="116"/>
      <c r="E1" s="172" t="s">
        <v>229</v>
      </c>
      <c r="F1" s="173"/>
      <c r="G1" s="173"/>
    </row>
    <row r="2" spans="1:7">
      <c r="C2" s="116"/>
      <c r="D2" s="116"/>
      <c r="E2" s="116"/>
      <c r="F2" s="185" t="str">
        <f>'8'!E2</f>
        <v>проект</v>
      </c>
      <c r="G2" s="185"/>
    </row>
    <row r="3" spans="1:7">
      <c r="C3" s="116"/>
      <c r="D3" s="116"/>
      <c r="E3" s="116"/>
      <c r="F3" s="116"/>
      <c r="G3" s="116"/>
    </row>
    <row r="4" spans="1:7">
      <c r="C4" s="173"/>
      <c r="D4" s="173"/>
      <c r="E4" s="173"/>
      <c r="F4" s="173"/>
      <c r="G4" s="173"/>
    </row>
    <row r="6" spans="1:7" ht="36" customHeight="1">
      <c r="A6" s="184" t="s">
        <v>211</v>
      </c>
      <c r="B6" s="184"/>
      <c r="C6" s="184"/>
      <c r="D6" s="184"/>
      <c r="E6" s="184"/>
      <c r="F6" s="184"/>
      <c r="G6" s="184"/>
    </row>
    <row r="7" spans="1:7" ht="15">
      <c r="A7" s="96"/>
      <c r="B7" s="96"/>
      <c r="C7" s="96"/>
      <c r="D7" s="97"/>
      <c r="E7" s="97"/>
      <c r="F7" s="97"/>
      <c r="G7" s="98"/>
    </row>
    <row r="8" spans="1:7" ht="15">
      <c r="A8" s="174" t="s">
        <v>69</v>
      </c>
      <c r="B8" s="182" t="s">
        <v>98</v>
      </c>
      <c r="C8" s="174" t="s">
        <v>194</v>
      </c>
      <c r="D8" s="174" t="s">
        <v>195</v>
      </c>
      <c r="E8" s="174" t="s">
        <v>70</v>
      </c>
      <c r="F8" s="174" t="s">
        <v>196</v>
      </c>
      <c r="G8" s="175" t="s">
        <v>198</v>
      </c>
    </row>
    <row r="9" spans="1:7" ht="39.75" customHeight="1">
      <c r="A9" s="174"/>
      <c r="B9" s="183"/>
      <c r="C9" s="174"/>
      <c r="D9" s="174"/>
      <c r="E9" s="174"/>
      <c r="F9" s="174"/>
      <c r="G9" s="175"/>
    </row>
    <row r="10" spans="1:7" s="101" customFormat="1" ht="12">
      <c r="A10" s="99">
        <v>1</v>
      </c>
      <c r="B10" s="99">
        <v>2</v>
      </c>
      <c r="C10" s="99">
        <v>2</v>
      </c>
      <c r="D10" s="99">
        <v>3</v>
      </c>
      <c r="E10" s="99">
        <v>4</v>
      </c>
      <c r="F10" s="99">
        <v>5</v>
      </c>
      <c r="G10" s="100">
        <v>6</v>
      </c>
    </row>
    <row r="11" spans="1:7" s="101" customFormat="1" ht="18.75">
      <c r="A11" s="176" t="s">
        <v>178</v>
      </c>
      <c r="B11" s="177"/>
      <c r="C11" s="177"/>
      <c r="D11" s="177"/>
      <c r="E11" s="177"/>
      <c r="F11" s="177"/>
      <c r="G11" s="178"/>
    </row>
    <row r="12" spans="1:7" ht="31.5">
      <c r="A12" s="63" t="s">
        <v>208</v>
      </c>
      <c r="B12" s="102">
        <v>957</v>
      </c>
      <c r="C12" s="103" t="s">
        <v>86</v>
      </c>
      <c r="D12" s="103" t="s">
        <v>93</v>
      </c>
      <c r="E12" s="104" t="s">
        <v>175</v>
      </c>
      <c r="F12" s="103" t="s">
        <v>73</v>
      </c>
      <c r="G12" s="105">
        <f>G13</f>
        <v>921</v>
      </c>
    </row>
    <row r="13" spans="1:7" ht="31.5">
      <c r="A13" s="63" t="s">
        <v>174</v>
      </c>
      <c r="B13" s="102">
        <v>957</v>
      </c>
      <c r="C13" s="106" t="s">
        <v>86</v>
      </c>
      <c r="D13" s="106" t="s">
        <v>93</v>
      </c>
      <c r="E13" s="104" t="s">
        <v>176</v>
      </c>
      <c r="F13" s="106" t="s">
        <v>73</v>
      </c>
      <c r="G13" s="107">
        <f>G14</f>
        <v>921</v>
      </c>
    </row>
    <row r="14" spans="1:7" ht="110.25">
      <c r="A14" s="108" t="s">
        <v>191</v>
      </c>
      <c r="B14" s="102">
        <v>957</v>
      </c>
      <c r="C14" s="106" t="s">
        <v>86</v>
      </c>
      <c r="D14" s="106" t="s">
        <v>93</v>
      </c>
      <c r="E14" s="104" t="s">
        <v>177</v>
      </c>
      <c r="F14" s="106" t="s">
        <v>73</v>
      </c>
      <c r="G14" s="107">
        <f>G15</f>
        <v>921</v>
      </c>
    </row>
    <row r="15" spans="1:7" ht="31.5">
      <c r="A15" s="63" t="s">
        <v>82</v>
      </c>
      <c r="B15" s="102">
        <v>957</v>
      </c>
      <c r="C15" s="104" t="s">
        <v>86</v>
      </c>
      <c r="D15" s="104" t="s">
        <v>93</v>
      </c>
      <c r="E15" s="104" t="s">
        <v>177</v>
      </c>
      <c r="F15" s="104" t="s">
        <v>83</v>
      </c>
      <c r="G15" s="107">
        <f>G16</f>
        <v>921</v>
      </c>
    </row>
    <row r="16" spans="1:7" ht="47.25">
      <c r="A16" s="109" t="s">
        <v>84</v>
      </c>
      <c r="B16" s="102">
        <v>957</v>
      </c>
      <c r="C16" s="104" t="s">
        <v>86</v>
      </c>
      <c r="D16" s="104" t="s">
        <v>93</v>
      </c>
      <c r="E16" s="104" t="s">
        <v>177</v>
      </c>
      <c r="F16" s="104" t="s">
        <v>85</v>
      </c>
      <c r="G16" s="107">
        <v>921</v>
      </c>
    </row>
    <row r="17" spans="1:7" ht="31.5">
      <c r="A17" s="63" t="s">
        <v>208</v>
      </c>
      <c r="B17" s="102">
        <v>957</v>
      </c>
      <c r="C17" s="103" t="s">
        <v>86</v>
      </c>
      <c r="D17" s="103" t="s">
        <v>93</v>
      </c>
      <c r="E17" s="104" t="s">
        <v>175</v>
      </c>
      <c r="F17" s="103" t="s">
        <v>73</v>
      </c>
      <c r="G17" s="107">
        <f>G18</f>
        <v>803</v>
      </c>
    </row>
    <row r="18" spans="1:7" ht="31.5">
      <c r="A18" s="63" t="s">
        <v>174</v>
      </c>
      <c r="B18" s="102">
        <v>957</v>
      </c>
      <c r="C18" s="106" t="s">
        <v>86</v>
      </c>
      <c r="D18" s="106" t="s">
        <v>93</v>
      </c>
      <c r="E18" s="104" t="s">
        <v>224</v>
      </c>
      <c r="F18" s="106" t="s">
        <v>73</v>
      </c>
      <c r="G18" s="107">
        <f>G19</f>
        <v>803</v>
      </c>
    </row>
    <row r="19" spans="1:7" ht="78.75">
      <c r="A19" s="63" t="s">
        <v>223</v>
      </c>
      <c r="B19" s="102">
        <v>957</v>
      </c>
      <c r="C19" s="106" t="s">
        <v>86</v>
      </c>
      <c r="D19" s="106" t="s">
        <v>93</v>
      </c>
      <c r="E19" s="104" t="s">
        <v>225</v>
      </c>
      <c r="F19" s="106" t="s">
        <v>73</v>
      </c>
      <c r="G19" s="107">
        <f>G20</f>
        <v>803</v>
      </c>
    </row>
    <row r="20" spans="1:7" ht="31.5">
      <c r="A20" s="63" t="s">
        <v>82</v>
      </c>
      <c r="B20" s="102">
        <v>957</v>
      </c>
      <c r="C20" s="104" t="s">
        <v>86</v>
      </c>
      <c r="D20" s="104" t="s">
        <v>93</v>
      </c>
      <c r="E20" s="104" t="s">
        <v>225</v>
      </c>
      <c r="F20" s="104" t="s">
        <v>83</v>
      </c>
      <c r="G20" s="107">
        <f>G21</f>
        <v>803</v>
      </c>
    </row>
    <row r="21" spans="1:7" ht="47.25">
      <c r="A21" s="109" t="s">
        <v>84</v>
      </c>
      <c r="B21" s="102">
        <v>957</v>
      </c>
      <c r="C21" s="104" t="s">
        <v>86</v>
      </c>
      <c r="D21" s="104" t="s">
        <v>93</v>
      </c>
      <c r="E21" s="104" t="s">
        <v>225</v>
      </c>
      <c r="F21" s="104" t="s">
        <v>85</v>
      </c>
      <c r="G21" s="107">
        <v>803</v>
      </c>
    </row>
    <row r="22" spans="1:7">
      <c r="A22" s="179" t="s">
        <v>179</v>
      </c>
      <c r="B22" s="180"/>
      <c r="C22" s="180"/>
      <c r="D22" s="180"/>
      <c r="E22" s="180"/>
      <c r="F22" s="180"/>
      <c r="G22" s="111">
        <f>G12+G17</f>
        <v>1724</v>
      </c>
    </row>
    <row r="23" spans="1:7">
      <c r="A23" s="179" t="s">
        <v>180</v>
      </c>
      <c r="B23" s="180"/>
      <c r="C23" s="180"/>
      <c r="D23" s="180"/>
      <c r="E23" s="180"/>
      <c r="F23" s="180"/>
      <c r="G23" s="181"/>
    </row>
    <row r="24" spans="1:7" s="11" customFormat="1" ht="16.5" hidden="1">
      <c r="A24" s="48" t="s">
        <v>100</v>
      </c>
      <c r="B24" s="46">
        <v>957</v>
      </c>
      <c r="C24" s="58" t="s">
        <v>71</v>
      </c>
      <c r="D24" s="58" t="s">
        <v>72</v>
      </c>
      <c r="E24" s="58" t="s">
        <v>126</v>
      </c>
      <c r="F24" s="58" t="s">
        <v>73</v>
      </c>
      <c r="G24" s="90">
        <f>G25+G32+G43</f>
        <v>1362.67</v>
      </c>
    </row>
    <row r="25" spans="1:7" s="11" customFormat="1" ht="45" hidden="1">
      <c r="A25" s="48" t="s">
        <v>74</v>
      </c>
      <c r="B25" s="46">
        <v>957</v>
      </c>
      <c r="C25" s="45" t="s">
        <v>71</v>
      </c>
      <c r="D25" s="45" t="s">
        <v>75</v>
      </c>
      <c r="E25" s="58" t="s">
        <v>126</v>
      </c>
      <c r="F25" s="45" t="s">
        <v>73</v>
      </c>
      <c r="G25" s="90">
        <f t="shared" ref="G25:G30" si="0">G26</f>
        <v>586.20899999999995</v>
      </c>
    </row>
    <row r="26" spans="1:7" s="11" customFormat="1" ht="30">
      <c r="A26" s="48" t="s">
        <v>106</v>
      </c>
      <c r="B26" s="46">
        <v>957</v>
      </c>
      <c r="C26" s="45" t="s">
        <v>71</v>
      </c>
      <c r="D26" s="45" t="s">
        <v>75</v>
      </c>
      <c r="E26" s="58" t="s">
        <v>127</v>
      </c>
      <c r="F26" s="45" t="s">
        <v>73</v>
      </c>
      <c r="G26" s="90">
        <f t="shared" si="0"/>
        <v>586.20899999999995</v>
      </c>
    </row>
    <row r="27" spans="1:7" s="11" customFormat="1" ht="30">
      <c r="A27" s="48" t="s">
        <v>107</v>
      </c>
      <c r="B27" s="46">
        <v>957</v>
      </c>
      <c r="C27" s="45" t="s">
        <v>71</v>
      </c>
      <c r="D27" s="45" t="s">
        <v>75</v>
      </c>
      <c r="E27" s="58" t="s">
        <v>128</v>
      </c>
      <c r="F27" s="45" t="s">
        <v>73</v>
      </c>
      <c r="G27" s="90">
        <f t="shared" si="0"/>
        <v>586.20899999999995</v>
      </c>
    </row>
    <row r="28" spans="1:7" s="11" customFormat="1" ht="60">
      <c r="A28" s="48" t="s">
        <v>118</v>
      </c>
      <c r="B28" s="46">
        <v>957</v>
      </c>
      <c r="C28" s="45" t="s">
        <v>71</v>
      </c>
      <c r="D28" s="45" t="s">
        <v>75</v>
      </c>
      <c r="E28" s="45" t="s">
        <v>129</v>
      </c>
      <c r="F28" s="45" t="s">
        <v>73</v>
      </c>
      <c r="G28" s="90">
        <f>G29</f>
        <v>586.20899999999995</v>
      </c>
    </row>
    <row r="29" spans="1:7" s="11" customFormat="1" ht="16.5">
      <c r="A29" s="48" t="s">
        <v>76</v>
      </c>
      <c r="B29" s="46">
        <v>957</v>
      </c>
      <c r="C29" s="45" t="s">
        <v>71</v>
      </c>
      <c r="D29" s="45" t="s">
        <v>75</v>
      </c>
      <c r="E29" s="45" t="s">
        <v>130</v>
      </c>
      <c r="F29" s="45" t="s">
        <v>73</v>
      </c>
      <c r="G29" s="90">
        <f t="shared" si="0"/>
        <v>586.20899999999995</v>
      </c>
    </row>
    <row r="30" spans="1:7" s="11" customFormat="1" ht="75">
      <c r="A30" s="49" t="s">
        <v>77</v>
      </c>
      <c r="B30" s="46">
        <v>957</v>
      </c>
      <c r="C30" s="45" t="s">
        <v>71</v>
      </c>
      <c r="D30" s="45" t="s">
        <v>75</v>
      </c>
      <c r="E30" s="45" t="s">
        <v>130</v>
      </c>
      <c r="F30" s="45" t="s">
        <v>78</v>
      </c>
      <c r="G30" s="90">
        <f t="shared" si="0"/>
        <v>586.20899999999995</v>
      </c>
    </row>
    <row r="31" spans="1:7" s="11" customFormat="1" ht="30">
      <c r="A31" s="49" t="s">
        <v>79</v>
      </c>
      <c r="B31" s="46">
        <v>957</v>
      </c>
      <c r="C31" s="45" t="s">
        <v>71</v>
      </c>
      <c r="D31" s="45" t="s">
        <v>75</v>
      </c>
      <c r="E31" s="45" t="s">
        <v>130</v>
      </c>
      <c r="F31" s="45" t="s">
        <v>80</v>
      </c>
      <c r="G31" s="90">
        <f>'8'!G17</f>
        <v>586.20899999999995</v>
      </c>
    </row>
    <row r="32" spans="1:7" s="11" customFormat="1" ht="60" hidden="1">
      <c r="A32" s="49" t="s">
        <v>119</v>
      </c>
      <c r="B32" s="46">
        <v>957</v>
      </c>
      <c r="C32" s="45" t="s">
        <v>71</v>
      </c>
      <c r="D32" s="45" t="s">
        <v>86</v>
      </c>
      <c r="E32" s="45" t="s">
        <v>126</v>
      </c>
      <c r="F32" s="45" t="s">
        <v>73</v>
      </c>
      <c r="G32" s="90">
        <f>G33</f>
        <v>606.46100000000001</v>
      </c>
    </row>
    <row r="33" spans="1:7" s="11" customFormat="1" ht="30">
      <c r="A33" s="48" t="s">
        <v>106</v>
      </c>
      <c r="B33" s="46">
        <v>957</v>
      </c>
      <c r="C33" s="45" t="s">
        <v>71</v>
      </c>
      <c r="D33" s="45" t="s">
        <v>86</v>
      </c>
      <c r="E33" s="58" t="s">
        <v>127</v>
      </c>
      <c r="F33" s="45" t="s">
        <v>73</v>
      </c>
      <c r="G33" s="90">
        <f>G34</f>
        <v>606.46100000000001</v>
      </c>
    </row>
    <row r="34" spans="1:7" s="11" customFormat="1" ht="30">
      <c r="A34" s="48" t="s">
        <v>107</v>
      </c>
      <c r="B34" s="46">
        <v>957</v>
      </c>
      <c r="C34" s="45" t="s">
        <v>71</v>
      </c>
      <c r="D34" s="45" t="s">
        <v>86</v>
      </c>
      <c r="E34" s="58" t="s">
        <v>128</v>
      </c>
      <c r="F34" s="45" t="s">
        <v>73</v>
      </c>
      <c r="G34" s="90">
        <f>G35</f>
        <v>606.46100000000001</v>
      </c>
    </row>
    <row r="35" spans="1:7" s="11" customFormat="1" ht="60">
      <c r="A35" s="49" t="s">
        <v>102</v>
      </c>
      <c r="B35" s="46">
        <v>957</v>
      </c>
      <c r="C35" s="45" t="s">
        <v>71</v>
      </c>
      <c r="D35" s="45" t="s">
        <v>86</v>
      </c>
      <c r="E35" s="45" t="s">
        <v>129</v>
      </c>
      <c r="F35" s="45" t="s">
        <v>73</v>
      </c>
      <c r="G35" s="90">
        <f>G36</f>
        <v>606.46100000000001</v>
      </c>
    </row>
    <row r="36" spans="1:7" s="11" customFormat="1" ht="16.5">
      <c r="A36" s="49" t="s">
        <v>103</v>
      </c>
      <c r="B36" s="46">
        <v>957</v>
      </c>
      <c r="C36" s="45" t="s">
        <v>71</v>
      </c>
      <c r="D36" s="45" t="s">
        <v>86</v>
      </c>
      <c r="E36" s="45" t="s">
        <v>131</v>
      </c>
      <c r="F36" s="45" t="s">
        <v>73</v>
      </c>
      <c r="G36" s="90">
        <f>G37+G39+G41</f>
        <v>606.46100000000001</v>
      </c>
    </row>
    <row r="37" spans="1:7" s="11" customFormat="1" ht="75">
      <c r="A37" s="49" t="s">
        <v>77</v>
      </c>
      <c r="B37" s="46">
        <v>957</v>
      </c>
      <c r="C37" s="45" t="s">
        <v>71</v>
      </c>
      <c r="D37" s="45" t="s">
        <v>86</v>
      </c>
      <c r="E37" s="45" t="s">
        <v>131</v>
      </c>
      <c r="F37" s="45" t="s">
        <v>78</v>
      </c>
      <c r="G37" s="90">
        <f>G38</f>
        <v>517.29</v>
      </c>
    </row>
    <row r="38" spans="1:7" s="11" customFormat="1" ht="30">
      <c r="A38" s="49" t="s">
        <v>79</v>
      </c>
      <c r="B38" s="46">
        <v>957</v>
      </c>
      <c r="C38" s="45" t="s">
        <v>71</v>
      </c>
      <c r="D38" s="45" t="s">
        <v>86</v>
      </c>
      <c r="E38" s="45" t="s">
        <v>131</v>
      </c>
      <c r="F38" s="45" t="s">
        <v>80</v>
      </c>
      <c r="G38" s="90">
        <f>'8'!G24</f>
        <v>517.29</v>
      </c>
    </row>
    <row r="39" spans="1:7" s="11" customFormat="1" ht="30">
      <c r="A39" s="49" t="s">
        <v>82</v>
      </c>
      <c r="B39" s="46">
        <v>957</v>
      </c>
      <c r="C39" s="45" t="s">
        <v>71</v>
      </c>
      <c r="D39" s="45" t="s">
        <v>86</v>
      </c>
      <c r="E39" s="45" t="s">
        <v>131</v>
      </c>
      <c r="F39" s="45" t="s">
        <v>83</v>
      </c>
      <c r="G39" s="90">
        <f>G40</f>
        <v>79.171000000000006</v>
      </c>
    </row>
    <row r="40" spans="1:7" s="11" customFormat="1" ht="45">
      <c r="A40" s="49" t="s">
        <v>84</v>
      </c>
      <c r="B40" s="46">
        <v>957</v>
      </c>
      <c r="C40" s="45" t="s">
        <v>71</v>
      </c>
      <c r="D40" s="45" t="s">
        <v>86</v>
      </c>
      <c r="E40" s="45" t="s">
        <v>131</v>
      </c>
      <c r="F40" s="45" t="s">
        <v>85</v>
      </c>
      <c r="G40" s="90">
        <f>'8'!G26</f>
        <v>79.171000000000006</v>
      </c>
    </row>
    <row r="41" spans="1:7" s="11" customFormat="1" ht="16.5">
      <c r="A41" s="49" t="s">
        <v>87</v>
      </c>
      <c r="B41" s="46">
        <v>957</v>
      </c>
      <c r="C41" s="45" t="s">
        <v>71</v>
      </c>
      <c r="D41" s="45" t="s">
        <v>86</v>
      </c>
      <c r="E41" s="45" t="s">
        <v>131</v>
      </c>
      <c r="F41" s="45" t="s">
        <v>88</v>
      </c>
      <c r="G41" s="90">
        <f>G42</f>
        <v>10</v>
      </c>
    </row>
    <row r="42" spans="1:7" s="11" customFormat="1" ht="16.5">
      <c r="A42" s="50" t="s">
        <v>89</v>
      </c>
      <c r="B42" s="46">
        <v>957</v>
      </c>
      <c r="C42" s="45" t="s">
        <v>71</v>
      </c>
      <c r="D42" s="45" t="s">
        <v>86</v>
      </c>
      <c r="E42" s="45" t="s">
        <v>131</v>
      </c>
      <c r="F42" s="45" t="s">
        <v>90</v>
      </c>
      <c r="G42" s="90">
        <v>10</v>
      </c>
    </row>
    <row r="43" spans="1:7" s="11" customFormat="1" ht="30" customHeight="1">
      <c r="A43" s="49" t="s">
        <v>104</v>
      </c>
      <c r="B43" s="46">
        <v>957</v>
      </c>
      <c r="C43" s="45" t="s">
        <v>71</v>
      </c>
      <c r="D43" s="45" t="s">
        <v>96</v>
      </c>
      <c r="E43" s="45" t="s">
        <v>126</v>
      </c>
      <c r="F43" s="45" t="s">
        <v>73</v>
      </c>
      <c r="G43" s="90">
        <f t="shared" ref="G43:G48" si="1">G44</f>
        <v>170</v>
      </c>
    </row>
    <row r="44" spans="1:7" s="11" customFormat="1" ht="45" customHeight="1">
      <c r="A44" s="48" t="s">
        <v>106</v>
      </c>
      <c r="B44" s="46">
        <v>957</v>
      </c>
      <c r="C44" s="45" t="s">
        <v>71</v>
      </c>
      <c r="D44" s="45" t="s">
        <v>96</v>
      </c>
      <c r="E44" s="58" t="s">
        <v>127</v>
      </c>
      <c r="F44" s="45" t="s">
        <v>73</v>
      </c>
      <c r="G44" s="90">
        <f t="shared" si="1"/>
        <v>170</v>
      </c>
    </row>
    <row r="45" spans="1:7" s="11" customFormat="1" ht="45" customHeight="1">
      <c r="A45" s="48" t="s">
        <v>107</v>
      </c>
      <c r="B45" s="46">
        <v>957</v>
      </c>
      <c r="C45" s="45" t="s">
        <v>71</v>
      </c>
      <c r="D45" s="45" t="s">
        <v>96</v>
      </c>
      <c r="E45" s="58" t="s">
        <v>128</v>
      </c>
      <c r="F45" s="45" t="s">
        <v>73</v>
      </c>
      <c r="G45" s="90">
        <f t="shared" si="1"/>
        <v>170</v>
      </c>
    </row>
    <row r="46" spans="1:7" s="11" customFormat="1" ht="16.5" customHeight="1">
      <c r="A46" s="49" t="s">
        <v>105</v>
      </c>
      <c r="B46" s="46">
        <v>957</v>
      </c>
      <c r="C46" s="45" t="s">
        <v>71</v>
      </c>
      <c r="D46" s="45" t="s">
        <v>96</v>
      </c>
      <c r="E46" s="45" t="s">
        <v>132</v>
      </c>
      <c r="F46" s="45" t="s">
        <v>73</v>
      </c>
      <c r="G46" s="90">
        <f t="shared" si="1"/>
        <v>170</v>
      </c>
    </row>
    <row r="47" spans="1:7" s="11" customFormat="1" ht="30" customHeight="1">
      <c r="A47" s="49" t="s">
        <v>226</v>
      </c>
      <c r="B47" s="46">
        <v>957</v>
      </c>
      <c r="C47" s="45" t="s">
        <v>71</v>
      </c>
      <c r="D47" s="45" t="s">
        <v>96</v>
      </c>
      <c r="E47" s="45" t="s">
        <v>133</v>
      </c>
      <c r="F47" s="45" t="s">
        <v>73</v>
      </c>
      <c r="G47" s="90">
        <f t="shared" si="1"/>
        <v>170</v>
      </c>
    </row>
    <row r="48" spans="1:7" s="11" customFormat="1" ht="45" customHeight="1">
      <c r="A48" s="49" t="s">
        <v>82</v>
      </c>
      <c r="B48" s="46">
        <v>957</v>
      </c>
      <c r="C48" s="45" t="s">
        <v>71</v>
      </c>
      <c r="D48" s="45" t="s">
        <v>96</v>
      </c>
      <c r="E48" s="45" t="s">
        <v>133</v>
      </c>
      <c r="F48" s="45" t="s">
        <v>83</v>
      </c>
      <c r="G48" s="90">
        <f t="shared" si="1"/>
        <v>170</v>
      </c>
    </row>
    <row r="49" spans="1:7" s="11" customFormat="1" ht="45" customHeight="1">
      <c r="A49" s="49" t="s">
        <v>84</v>
      </c>
      <c r="B49" s="46">
        <v>957</v>
      </c>
      <c r="C49" s="45" t="s">
        <v>71</v>
      </c>
      <c r="D49" s="45" t="s">
        <v>96</v>
      </c>
      <c r="E49" s="45" t="s">
        <v>133</v>
      </c>
      <c r="F49" s="45" t="s">
        <v>85</v>
      </c>
      <c r="G49" s="90">
        <v>170</v>
      </c>
    </row>
    <row r="50" spans="1:7" s="11" customFormat="1" ht="16.5">
      <c r="A50" s="49" t="s">
        <v>115</v>
      </c>
      <c r="B50" s="46">
        <v>957</v>
      </c>
      <c r="C50" s="45" t="s">
        <v>75</v>
      </c>
      <c r="D50" s="45" t="s">
        <v>72</v>
      </c>
      <c r="E50" s="45" t="s">
        <v>126</v>
      </c>
      <c r="F50" s="45" t="s">
        <v>73</v>
      </c>
      <c r="G50" s="90">
        <f t="shared" ref="G50:G55" si="2">G51</f>
        <v>159.74</v>
      </c>
    </row>
    <row r="51" spans="1:7" s="11" customFormat="1" ht="16.5">
      <c r="A51" s="49" t="s">
        <v>91</v>
      </c>
      <c r="B51" s="46">
        <v>957</v>
      </c>
      <c r="C51" s="45" t="s">
        <v>75</v>
      </c>
      <c r="D51" s="45" t="s">
        <v>81</v>
      </c>
      <c r="E51" s="45" t="s">
        <v>126</v>
      </c>
      <c r="F51" s="45" t="s">
        <v>73</v>
      </c>
      <c r="G51" s="90">
        <f t="shared" si="2"/>
        <v>159.74</v>
      </c>
    </row>
    <row r="52" spans="1:7" s="11" customFormat="1" ht="31.5">
      <c r="A52" s="51" t="s">
        <v>106</v>
      </c>
      <c r="B52" s="46">
        <v>957</v>
      </c>
      <c r="C52" s="45" t="s">
        <v>75</v>
      </c>
      <c r="D52" s="45" t="s">
        <v>81</v>
      </c>
      <c r="E52" s="45" t="s">
        <v>127</v>
      </c>
      <c r="F52" s="45" t="s">
        <v>73</v>
      </c>
      <c r="G52" s="90">
        <f t="shared" si="2"/>
        <v>159.74</v>
      </c>
    </row>
    <row r="53" spans="1:7" s="11" customFormat="1" ht="30">
      <c r="A53" s="49" t="s">
        <v>107</v>
      </c>
      <c r="B53" s="46">
        <v>957</v>
      </c>
      <c r="C53" s="45" t="s">
        <v>75</v>
      </c>
      <c r="D53" s="45" t="s">
        <v>81</v>
      </c>
      <c r="E53" s="45" t="s">
        <v>128</v>
      </c>
      <c r="F53" s="45" t="s">
        <v>73</v>
      </c>
      <c r="G53" s="90">
        <f t="shared" si="2"/>
        <v>159.74</v>
      </c>
    </row>
    <row r="54" spans="1:7" s="11" customFormat="1" ht="45">
      <c r="A54" s="49" t="s">
        <v>92</v>
      </c>
      <c r="B54" s="46">
        <v>957</v>
      </c>
      <c r="C54" s="45" t="s">
        <v>75</v>
      </c>
      <c r="D54" s="45" t="s">
        <v>81</v>
      </c>
      <c r="E54" s="45" t="s">
        <v>125</v>
      </c>
      <c r="F54" s="45" t="s">
        <v>73</v>
      </c>
      <c r="G54" s="90">
        <f t="shared" si="2"/>
        <v>159.74</v>
      </c>
    </row>
    <row r="55" spans="1:7" s="11" customFormat="1" ht="75">
      <c r="A55" s="49" t="s">
        <v>77</v>
      </c>
      <c r="B55" s="46">
        <v>957</v>
      </c>
      <c r="C55" s="45" t="s">
        <v>75</v>
      </c>
      <c r="D55" s="45" t="s">
        <v>81</v>
      </c>
      <c r="E55" s="45" t="s">
        <v>125</v>
      </c>
      <c r="F55" s="45" t="s">
        <v>78</v>
      </c>
      <c r="G55" s="90">
        <f t="shared" si="2"/>
        <v>159.74</v>
      </c>
    </row>
    <row r="56" spans="1:7" s="11" customFormat="1" ht="16.5" customHeight="1">
      <c r="A56" s="49" t="s">
        <v>79</v>
      </c>
      <c r="B56" s="46">
        <v>957</v>
      </c>
      <c r="C56" s="45" t="s">
        <v>75</v>
      </c>
      <c r="D56" s="45" t="s">
        <v>81</v>
      </c>
      <c r="E56" s="45" t="s">
        <v>125</v>
      </c>
      <c r="F56" s="45" t="s">
        <v>80</v>
      </c>
      <c r="G56" s="90">
        <v>159.74</v>
      </c>
    </row>
    <row r="57" spans="1:7" s="11" customFormat="1" ht="16.5" hidden="1">
      <c r="A57" s="48" t="s">
        <v>117</v>
      </c>
      <c r="B57" s="46">
        <v>957</v>
      </c>
      <c r="C57" s="45" t="s">
        <v>94</v>
      </c>
      <c r="D57" s="45" t="s">
        <v>72</v>
      </c>
      <c r="E57" s="45" t="s">
        <v>126</v>
      </c>
      <c r="F57" s="45" t="s">
        <v>73</v>
      </c>
      <c r="G57" s="90">
        <f>G58</f>
        <v>50</v>
      </c>
    </row>
    <row r="58" spans="1:7" s="11" customFormat="1" ht="16.5" hidden="1">
      <c r="A58" s="48" t="s">
        <v>97</v>
      </c>
      <c r="B58" s="46">
        <v>957</v>
      </c>
      <c r="C58" s="45" t="s">
        <v>94</v>
      </c>
      <c r="D58" s="45" t="s">
        <v>71</v>
      </c>
      <c r="E58" s="45" t="s">
        <v>126</v>
      </c>
      <c r="F58" s="45" t="s">
        <v>73</v>
      </c>
      <c r="G58" s="90">
        <f>G59</f>
        <v>50</v>
      </c>
    </row>
    <row r="59" spans="1:7" s="11" customFormat="1" ht="30">
      <c r="A59" s="48" t="s">
        <v>106</v>
      </c>
      <c r="B59" s="46">
        <v>957</v>
      </c>
      <c r="C59" s="45" t="s">
        <v>94</v>
      </c>
      <c r="D59" s="45" t="s">
        <v>71</v>
      </c>
      <c r="E59" s="45" t="s">
        <v>127</v>
      </c>
      <c r="F59" s="45" t="s">
        <v>73</v>
      </c>
      <c r="G59" s="90">
        <f>G60</f>
        <v>50</v>
      </c>
    </row>
    <row r="60" spans="1:7" s="11" customFormat="1" ht="30">
      <c r="A60" s="48" t="s">
        <v>107</v>
      </c>
      <c r="B60" s="46">
        <v>957</v>
      </c>
      <c r="C60" s="45" t="s">
        <v>94</v>
      </c>
      <c r="D60" s="45" t="s">
        <v>71</v>
      </c>
      <c r="E60" s="45" t="s">
        <v>128</v>
      </c>
      <c r="F60" s="45" t="s">
        <v>73</v>
      </c>
      <c r="G60" s="90">
        <f>G61</f>
        <v>50</v>
      </c>
    </row>
    <row r="61" spans="1:7" s="11" customFormat="1" ht="31.5">
      <c r="A61" s="51" t="s">
        <v>108</v>
      </c>
      <c r="B61" s="46">
        <v>957</v>
      </c>
      <c r="C61" s="45" t="s">
        <v>94</v>
      </c>
      <c r="D61" s="45" t="s">
        <v>71</v>
      </c>
      <c r="E61" s="45" t="s">
        <v>134</v>
      </c>
      <c r="F61" s="45" t="s">
        <v>73</v>
      </c>
      <c r="G61" s="90">
        <f>G62</f>
        <v>50</v>
      </c>
    </row>
    <row r="62" spans="1:7" s="11" customFormat="1" ht="31.5">
      <c r="A62" s="51" t="s">
        <v>109</v>
      </c>
      <c r="B62" s="46">
        <v>957</v>
      </c>
      <c r="C62" s="45" t="s">
        <v>94</v>
      </c>
      <c r="D62" s="45" t="s">
        <v>71</v>
      </c>
      <c r="E62" s="45" t="s">
        <v>135</v>
      </c>
      <c r="F62" s="45" t="s">
        <v>73</v>
      </c>
      <c r="G62" s="90">
        <f>G65+G63</f>
        <v>50</v>
      </c>
    </row>
    <row r="63" spans="1:7" s="11" customFormat="1" ht="30">
      <c r="A63" s="49" t="s">
        <v>82</v>
      </c>
      <c r="B63" s="46">
        <v>957</v>
      </c>
      <c r="C63" s="45" t="s">
        <v>94</v>
      </c>
      <c r="D63" s="45" t="s">
        <v>71</v>
      </c>
      <c r="E63" s="45" t="s">
        <v>135</v>
      </c>
      <c r="F63" s="45" t="s">
        <v>83</v>
      </c>
      <c r="G63" s="90">
        <f>G64</f>
        <v>50</v>
      </c>
    </row>
    <row r="64" spans="1:7" s="11" customFormat="1" ht="45">
      <c r="A64" s="49" t="s">
        <v>84</v>
      </c>
      <c r="B64" s="46">
        <v>957</v>
      </c>
      <c r="C64" s="45" t="s">
        <v>94</v>
      </c>
      <c r="D64" s="45" t="s">
        <v>71</v>
      </c>
      <c r="E64" s="45" t="s">
        <v>135</v>
      </c>
      <c r="F64" s="45" t="s">
        <v>85</v>
      </c>
      <c r="G64" s="90">
        <v>50</v>
      </c>
    </row>
    <row r="65" spans="1:7" s="11" customFormat="1" ht="16.5">
      <c r="A65" s="49" t="s">
        <v>159</v>
      </c>
      <c r="B65" s="46">
        <v>957</v>
      </c>
      <c r="C65" s="45" t="s">
        <v>94</v>
      </c>
      <c r="D65" s="45" t="s">
        <v>71</v>
      </c>
      <c r="E65" s="45" t="s">
        <v>135</v>
      </c>
      <c r="F65" s="45" t="s">
        <v>160</v>
      </c>
      <c r="G65" s="90">
        <f>G66</f>
        <v>0</v>
      </c>
    </row>
    <row r="66" spans="1:7" s="11" customFormat="1" ht="16.5">
      <c r="A66" s="49" t="s">
        <v>36</v>
      </c>
      <c r="B66" s="46">
        <v>957</v>
      </c>
      <c r="C66" s="45" t="s">
        <v>94</v>
      </c>
      <c r="D66" s="45" t="s">
        <v>71</v>
      </c>
      <c r="E66" s="45" t="s">
        <v>135</v>
      </c>
      <c r="F66" s="45" t="s">
        <v>161</v>
      </c>
      <c r="G66" s="90">
        <v>0</v>
      </c>
    </row>
    <row r="67" spans="1:7" ht="18.75">
      <c r="A67" s="166" t="s">
        <v>181</v>
      </c>
      <c r="B67" s="167"/>
      <c r="C67" s="167"/>
      <c r="D67" s="167"/>
      <c r="E67" s="167"/>
      <c r="F67" s="168"/>
      <c r="G67" s="107">
        <f>G53+G32+G26+G57+G43</f>
        <v>1572.4099999999999</v>
      </c>
    </row>
    <row r="68" spans="1:7" s="110" customFormat="1" ht="18">
      <c r="A68" s="169" t="s">
        <v>197</v>
      </c>
      <c r="B68" s="170"/>
      <c r="C68" s="170"/>
      <c r="D68" s="170"/>
      <c r="E68" s="170"/>
      <c r="F68" s="171"/>
      <c r="G68" s="105">
        <f>G67+G22</f>
        <v>3296.41</v>
      </c>
    </row>
    <row r="69" spans="1:7" s="113" customFormat="1">
      <c r="A69" s="112"/>
      <c r="B69" s="112"/>
      <c r="C69" s="112"/>
      <c r="D69" s="112"/>
      <c r="E69" s="112"/>
      <c r="F69" s="112"/>
      <c r="G69" s="112"/>
    </row>
    <row r="70" spans="1:7" ht="15">
      <c r="A70" s="114"/>
      <c r="B70" s="114"/>
      <c r="C70" s="114"/>
      <c r="D70" s="115"/>
      <c r="E70" s="115"/>
      <c r="F70" s="115"/>
    </row>
  </sheetData>
  <mergeCells count="16">
    <mergeCell ref="A67:F67"/>
    <mergeCell ref="A68:F68"/>
    <mergeCell ref="E1:G1"/>
    <mergeCell ref="F8:F9"/>
    <mergeCell ref="G8:G9"/>
    <mergeCell ref="A11:G11"/>
    <mergeCell ref="A22:F22"/>
    <mergeCell ref="A23:G23"/>
    <mergeCell ref="A8:A9"/>
    <mergeCell ref="B8:B9"/>
    <mergeCell ref="C8:C9"/>
    <mergeCell ref="D8:D9"/>
    <mergeCell ref="E8:E9"/>
    <mergeCell ref="C4:G4"/>
    <mergeCell ref="A6:G6"/>
    <mergeCell ref="F2:G2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Лист5</vt:lpstr>
      <vt:lpstr>'6'!Область_печати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2020-12-21T01:47:38Z</dcterms:modified>
</cp:coreProperties>
</file>