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681" activeTab="2"/>
  </bookViews>
  <sheets>
    <sheet name="1" sheetId="1" r:id="rId1"/>
    <sheet name="2" sheetId="10" r:id="rId2"/>
    <sheet name="6" sheetId="8" r:id="rId3"/>
    <sheet name="3" sheetId="11" state="hidden" r:id="rId4"/>
    <sheet name="Лист1" sheetId="12" r:id="rId5"/>
  </sheets>
  <calcPr calcId="144525"/>
</workbook>
</file>

<file path=xl/calcChain.xml><?xml version="1.0" encoding="utf-8"?>
<calcChain xmlns="http://schemas.openxmlformats.org/spreadsheetml/2006/main">
  <c r="H71" i="8" l="1"/>
  <c r="G71" i="8"/>
  <c r="H69" i="8"/>
  <c r="G69" i="8"/>
  <c r="H67" i="8"/>
  <c r="H62" i="8" s="1"/>
  <c r="H61" i="8" s="1"/>
  <c r="H60" i="8" s="1"/>
  <c r="H59" i="8" s="1"/>
  <c r="H58" i="8" s="1"/>
  <c r="H57" i="8" s="1"/>
  <c r="G67" i="8"/>
  <c r="G62" i="8" s="1"/>
  <c r="G61" i="8" s="1"/>
  <c r="G60" i="8" s="1"/>
  <c r="G59" i="8" s="1"/>
  <c r="G58" i="8" s="1"/>
  <c r="G57" i="8" s="1"/>
  <c r="H65" i="8"/>
  <c r="G65" i="8"/>
  <c r="H63" i="8"/>
  <c r="G63" i="8"/>
  <c r="H55" i="8"/>
  <c r="G55" i="8"/>
  <c r="H54" i="8"/>
  <c r="G54" i="8"/>
  <c r="H52" i="8"/>
  <c r="H51" i="8" s="1"/>
  <c r="G52" i="8"/>
  <c r="G51" i="8" s="1"/>
  <c r="H49" i="8"/>
  <c r="H48" i="8" s="1"/>
  <c r="H47" i="8" s="1"/>
  <c r="H46" i="8" s="1"/>
  <c r="G49" i="8"/>
  <c r="G48" i="8" s="1"/>
  <c r="G47" i="8" s="1"/>
  <c r="G46" i="8" s="1"/>
  <c r="H42" i="8"/>
  <c r="G42" i="8"/>
  <c r="H40" i="8"/>
  <c r="H39" i="8" s="1"/>
  <c r="H38" i="8" s="1"/>
  <c r="H37" i="8" s="1"/>
  <c r="H36" i="8" s="1"/>
  <c r="H35" i="8" s="1"/>
  <c r="G40" i="8"/>
  <c r="H33" i="8"/>
  <c r="H32" i="8" s="1"/>
  <c r="H31" i="8" s="1"/>
  <c r="H30" i="8" s="1"/>
  <c r="H29" i="8" s="1"/>
  <c r="H28" i="8" s="1"/>
  <c r="G33" i="8"/>
  <c r="G32" i="8" s="1"/>
  <c r="G31" i="8" s="1"/>
  <c r="G30" i="8" s="1"/>
  <c r="G29" i="8" s="1"/>
  <c r="G28" i="8" s="1"/>
  <c r="H26" i="8"/>
  <c r="G26" i="8"/>
  <c r="H24" i="8"/>
  <c r="G24" i="8"/>
  <c r="H22" i="8"/>
  <c r="G22" i="8"/>
  <c r="H15" i="8"/>
  <c r="H14" i="8" s="1"/>
  <c r="H13" i="8" s="1"/>
  <c r="H12" i="8" s="1"/>
  <c r="H11" i="8" s="1"/>
  <c r="H10" i="8" s="1"/>
  <c r="G15" i="8"/>
  <c r="G14" i="8" s="1"/>
  <c r="G13" i="8" s="1"/>
  <c r="G12" i="8" s="1"/>
  <c r="G11" i="8" s="1"/>
  <c r="G10" i="8" s="1"/>
  <c r="H45" i="8" l="1"/>
  <c r="H44" i="8" s="1"/>
  <c r="H21" i="8"/>
  <c r="H20" i="8" s="1"/>
  <c r="H19" i="8" s="1"/>
  <c r="H18" i="8" s="1"/>
  <c r="H17" i="8" s="1"/>
  <c r="H9" i="8" s="1"/>
  <c r="H8" i="8" s="1"/>
  <c r="H73" i="8" s="1"/>
  <c r="G21" i="8"/>
  <c r="G20" i="8" s="1"/>
  <c r="G19" i="8" s="1"/>
  <c r="G18" i="8" s="1"/>
  <c r="G17" i="8" s="1"/>
  <c r="G9" i="8"/>
  <c r="G8" i="8" s="1"/>
  <c r="G73" i="8" s="1"/>
  <c r="G39" i="8"/>
  <c r="G38" i="8" s="1"/>
  <c r="G37" i="8" s="1"/>
  <c r="G36" i="8" s="1"/>
  <c r="G35" i="8" s="1"/>
  <c r="G45" i="8"/>
  <c r="G44" i="8" s="1"/>
  <c r="D28" i="1" l="1"/>
  <c r="D11" i="1"/>
  <c r="D40" i="1"/>
  <c r="C18" i="1"/>
  <c r="H67" i="12"/>
  <c r="G67" i="12"/>
  <c r="H57" i="12"/>
  <c r="H56" i="12" s="1"/>
  <c r="G57" i="12"/>
  <c r="G56" i="12" s="1"/>
  <c r="H55" i="12"/>
  <c r="G55" i="12"/>
  <c r="H48" i="12"/>
  <c r="G48" i="12"/>
  <c r="H41" i="12"/>
  <c r="G41" i="12"/>
  <c r="H39" i="12"/>
  <c r="G39" i="12"/>
  <c r="H37" i="12"/>
  <c r="H36" i="12" s="1"/>
  <c r="G37" i="12"/>
  <c r="H30" i="12"/>
  <c r="G30" i="12"/>
  <c r="H20" i="12"/>
  <c r="H19" i="12" s="1"/>
  <c r="G20" i="12"/>
  <c r="H16" i="12"/>
  <c r="G16" i="12"/>
  <c r="D18" i="1"/>
  <c r="I57" i="12" l="1"/>
  <c r="I56" i="12"/>
  <c r="I20" i="12"/>
  <c r="G19" i="12"/>
  <c r="G18" i="12" s="1"/>
  <c r="G17" i="12" s="1"/>
  <c r="H18" i="12"/>
  <c r="I69" i="12"/>
  <c r="H68" i="12"/>
  <c r="G68" i="12"/>
  <c r="I67" i="12"/>
  <c r="H66" i="12"/>
  <c r="H65" i="12" s="1"/>
  <c r="G66" i="12"/>
  <c r="I55" i="12"/>
  <c r="H54" i="12"/>
  <c r="H53" i="12" s="1"/>
  <c r="G54" i="12"/>
  <c r="G53" i="12" s="1"/>
  <c r="I48" i="12"/>
  <c r="H47" i="12"/>
  <c r="G47" i="12"/>
  <c r="G46" i="12" s="1"/>
  <c r="G45" i="12" s="1"/>
  <c r="G44" i="12" s="1"/>
  <c r="G43" i="12" s="1"/>
  <c r="G42" i="12" s="1"/>
  <c r="I41" i="12"/>
  <c r="H40" i="12"/>
  <c r="G40" i="12"/>
  <c r="I39" i="12"/>
  <c r="H38" i="12"/>
  <c r="G38" i="12"/>
  <c r="I37" i="12"/>
  <c r="G36" i="12"/>
  <c r="I30" i="12"/>
  <c r="H29" i="12"/>
  <c r="G29" i="12"/>
  <c r="G28" i="12" s="1"/>
  <c r="G27" i="12" s="1"/>
  <c r="G26" i="12" s="1"/>
  <c r="G25" i="12" s="1"/>
  <c r="G24" i="12" s="1"/>
  <c r="I16" i="12"/>
  <c r="H15" i="12"/>
  <c r="H14" i="12" s="1"/>
  <c r="G15" i="12"/>
  <c r="G14" i="12" s="1"/>
  <c r="G13" i="12" s="1"/>
  <c r="G12" i="12" s="1"/>
  <c r="I68" i="12" l="1"/>
  <c r="I19" i="12"/>
  <c r="G21" i="12"/>
  <c r="I40" i="12"/>
  <c r="G35" i="12"/>
  <c r="G34" i="12" s="1"/>
  <c r="G33" i="12" s="1"/>
  <c r="G32" i="12" s="1"/>
  <c r="G31" i="12" s="1"/>
  <c r="G23" i="12" s="1"/>
  <c r="H35" i="12"/>
  <c r="H34" i="12" s="1"/>
  <c r="H17" i="12"/>
  <c r="I18" i="12"/>
  <c r="I14" i="12"/>
  <c r="I38" i="12"/>
  <c r="I54" i="12"/>
  <c r="I29" i="12"/>
  <c r="I66" i="12"/>
  <c r="I47" i="12"/>
  <c r="I15" i="12"/>
  <c r="I36" i="12"/>
  <c r="H13" i="12"/>
  <c r="H28" i="12"/>
  <c r="H46" i="12"/>
  <c r="H52" i="12"/>
  <c r="G52" i="12"/>
  <c r="H64" i="12"/>
  <c r="G65" i="12"/>
  <c r="G64" i="12" s="1"/>
  <c r="G63" i="12" s="1"/>
  <c r="G62" i="12" s="1"/>
  <c r="G61" i="12" s="1"/>
  <c r="G60" i="12" s="1"/>
  <c r="I35" i="12" l="1"/>
  <c r="I17" i="12"/>
  <c r="H12" i="12"/>
  <c r="G51" i="12"/>
  <c r="G50" i="12" s="1"/>
  <c r="G49" i="12" s="1"/>
  <c r="G70" i="12" s="1"/>
  <c r="G71" i="12" s="1"/>
  <c r="I46" i="12"/>
  <c r="H45" i="12"/>
  <c r="I28" i="12"/>
  <c r="H27" i="12"/>
  <c r="I64" i="12"/>
  <c r="H63" i="12"/>
  <c r="I52" i="12"/>
  <c r="H51" i="12"/>
  <c r="I34" i="12"/>
  <c r="H33" i="12"/>
  <c r="I13" i="12"/>
  <c r="I65" i="12"/>
  <c r="I53" i="12"/>
  <c r="I51" i="12" l="1"/>
  <c r="H50" i="12"/>
  <c r="I63" i="12"/>
  <c r="H62" i="12"/>
  <c r="I27" i="12"/>
  <c r="H26" i="12"/>
  <c r="I45" i="12"/>
  <c r="H44" i="12"/>
  <c r="H21" i="12"/>
  <c r="I12" i="12"/>
  <c r="I33" i="12"/>
  <c r="H32" i="12"/>
  <c r="I21" i="12" l="1"/>
  <c r="I32" i="12"/>
  <c r="H31" i="12"/>
  <c r="I44" i="12"/>
  <c r="H43" i="12"/>
  <c r="I26" i="12"/>
  <c r="H25" i="12"/>
  <c r="I62" i="12"/>
  <c r="H61" i="12"/>
  <c r="I50" i="12"/>
  <c r="H49" i="12"/>
  <c r="I49" i="12" s="1"/>
  <c r="I61" i="12" l="1"/>
  <c r="H60" i="12"/>
  <c r="I60" i="12" s="1"/>
  <c r="I25" i="12"/>
  <c r="H24" i="12"/>
  <c r="I43" i="12"/>
  <c r="H42" i="12"/>
  <c r="I42" i="12" s="1"/>
  <c r="I31" i="12"/>
  <c r="H23" i="12" l="1"/>
  <c r="H70" i="12" s="1"/>
  <c r="H71" i="12" s="1"/>
  <c r="I71" i="12" s="1"/>
  <c r="I24" i="12"/>
  <c r="I23" i="12" l="1"/>
  <c r="I70" i="12"/>
  <c r="I72" i="8"/>
  <c r="I71" i="8"/>
  <c r="I70" i="8"/>
  <c r="I69" i="8"/>
  <c r="I68" i="8"/>
  <c r="I66" i="8"/>
  <c r="I65" i="8"/>
  <c r="I64" i="8"/>
  <c r="I63" i="8"/>
  <c r="I56" i="8"/>
  <c r="I55" i="8"/>
  <c r="I53" i="8"/>
  <c r="I52" i="8"/>
  <c r="I50" i="8"/>
  <c r="I49" i="8"/>
  <c r="I43" i="8"/>
  <c r="I42" i="8"/>
  <c r="I41" i="8"/>
  <c r="I40" i="8"/>
  <c r="I34" i="8"/>
  <c r="I33" i="8"/>
  <c r="I27" i="8"/>
  <c r="I26" i="8"/>
  <c r="I25" i="8"/>
  <c r="I24" i="8"/>
  <c r="I23" i="8"/>
  <c r="I22" i="8"/>
  <c r="I16" i="8"/>
  <c r="I15" i="8"/>
  <c r="I53" i="10"/>
  <c r="H52" i="10"/>
  <c r="H51" i="10" s="1"/>
  <c r="G52" i="10"/>
  <c r="G51" i="10" s="1"/>
  <c r="G65" i="10"/>
  <c r="H65" i="10"/>
  <c r="D26" i="1"/>
  <c r="I67" i="8" l="1"/>
  <c r="I51" i="8"/>
  <c r="I54" i="8"/>
  <c r="I51" i="10"/>
  <c r="I52" i="10"/>
  <c r="D45" i="1"/>
  <c r="I48" i="8" l="1"/>
  <c r="I38" i="8"/>
  <c r="I14" i="8"/>
  <c r="I62" i="8"/>
  <c r="I32" i="8"/>
  <c r="I20" i="8"/>
  <c r="I21" i="8"/>
  <c r="I39" i="8"/>
  <c r="E49" i="1"/>
  <c r="D48" i="1"/>
  <c r="C48" i="1"/>
  <c r="C47" i="1" s="1"/>
  <c r="E46" i="1"/>
  <c r="C45" i="1"/>
  <c r="E45" i="1" s="1"/>
  <c r="D44" i="1"/>
  <c r="E43" i="1"/>
  <c r="D42" i="1"/>
  <c r="C42" i="1"/>
  <c r="E42" i="1" s="1"/>
  <c r="E41" i="1"/>
  <c r="C40" i="1"/>
  <c r="C39" i="1" s="1"/>
  <c r="D39" i="1"/>
  <c r="E36" i="1"/>
  <c r="D35" i="1"/>
  <c r="C35" i="1"/>
  <c r="C31" i="1"/>
  <c r="E30" i="1"/>
  <c r="E29" i="1"/>
  <c r="C28" i="1"/>
  <c r="E27" i="1"/>
  <c r="C26" i="1"/>
  <c r="E26" i="1" s="1"/>
  <c r="E20" i="1"/>
  <c r="E19" i="1"/>
  <c r="E17" i="1"/>
  <c r="D16" i="1"/>
  <c r="C16" i="1"/>
  <c r="E15" i="1"/>
  <c r="D14" i="1"/>
  <c r="C14" i="1"/>
  <c r="E14" i="1" s="1"/>
  <c r="E13" i="1"/>
  <c r="E12" i="1"/>
  <c r="C11" i="1"/>
  <c r="C44" i="1" l="1"/>
  <c r="E39" i="1"/>
  <c r="I31" i="8"/>
  <c r="I61" i="8"/>
  <c r="I37" i="8"/>
  <c r="I47" i="8"/>
  <c r="I19" i="8"/>
  <c r="I13" i="8"/>
  <c r="E11" i="1"/>
  <c r="E44" i="1"/>
  <c r="E40" i="1"/>
  <c r="E48" i="1"/>
  <c r="C38" i="1"/>
  <c r="C37" i="1" s="1"/>
  <c r="E35" i="1"/>
  <c r="C10" i="1"/>
  <c r="E28" i="1"/>
  <c r="E18" i="1"/>
  <c r="E16" i="1"/>
  <c r="D10" i="1"/>
  <c r="D47" i="1"/>
  <c r="E47" i="1" s="1"/>
  <c r="C50" i="1" l="1"/>
  <c r="I12" i="8"/>
  <c r="I17" i="8"/>
  <c r="I18" i="8"/>
  <c r="I46" i="8"/>
  <c r="I36" i="8"/>
  <c r="I35" i="8"/>
  <c r="I30" i="8"/>
  <c r="I60" i="8"/>
  <c r="E10" i="1"/>
  <c r="D38" i="1"/>
  <c r="I59" i="8" l="1"/>
  <c r="I45" i="8"/>
  <c r="I44" i="8"/>
  <c r="I11" i="8"/>
  <c r="I29" i="8"/>
  <c r="I28" i="8"/>
  <c r="E38" i="1"/>
  <c r="D37" i="1"/>
  <c r="I10" i="8" l="1"/>
  <c r="I58" i="8"/>
  <c r="I57" i="8"/>
  <c r="E37" i="1"/>
  <c r="D50" i="1"/>
  <c r="E50" i="1" s="1"/>
  <c r="I9" i="8" l="1"/>
  <c r="I72" i="10"/>
  <c r="H71" i="10"/>
  <c r="G71" i="10"/>
  <c r="I70" i="10"/>
  <c r="H69" i="10"/>
  <c r="G69" i="10"/>
  <c r="G67" i="10"/>
  <c r="I66" i="10"/>
  <c r="I64" i="10"/>
  <c r="H63" i="10"/>
  <c r="G63" i="10"/>
  <c r="I56" i="10"/>
  <c r="H55" i="10"/>
  <c r="G55" i="10"/>
  <c r="G54" i="10" s="1"/>
  <c r="I50" i="10"/>
  <c r="H49" i="10"/>
  <c r="G49" i="10"/>
  <c r="G48" i="10" s="1"/>
  <c r="G47" i="10" s="1"/>
  <c r="G46" i="10" s="1"/>
  <c r="G45" i="10" s="1"/>
  <c r="G44" i="10" s="1"/>
  <c r="I43" i="10"/>
  <c r="H42" i="10"/>
  <c r="G42" i="10"/>
  <c r="I41" i="10"/>
  <c r="H40" i="10"/>
  <c r="G40" i="10"/>
  <c r="I34" i="10"/>
  <c r="H33" i="10"/>
  <c r="H32" i="10" s="1"/>
  <c r="G33" i="10"/>
  <c r="I27" i="10"/>
  <c r="H26" i="10"/>
  <c r="G26" i="10"/>
  <c r="I25" i="10"/>
  <c r="H24" i="10"/>
  <c r="G24" i="10"/>
  <c r="I23" i="10"/>
  <c r="H22" i="10"/>
  <c r="G22" i="10"/>
  <c r="I16" i="10"/>
  <c r="H15" i="10"/>
  <c r="G15" i="10"/>
  <c r="G14" i="10" s="1"/>
  <c r="G13" i="10" s="1"/>
  <c r="G12" i="10" s="1"/>
  <c r="G11" i="10" s="1"/>
  <c r="G10" i="10" s="1"/>
  <c r="I69" i="10" l="1"/>
  <c r="H39" i="10"/>
  <c r="H38" i="10" s="1"/>
  <c r="G32" i="10"/>
  <c r="G31" i="10" s="1"/>
  <c r="G30" i="10" s="1"/>
  <c r="G29" i="10" s="1"/>
  <c r="G28" i="10" s="1"/>
  <c r="I42" i="10"/>
  <c r="I73" i="8"/>
  <c r="I8" i="8"/>
  <c r="I55" i="10"/>
  <c r="I26" i="10"/>
  <c r="G62" i="10"/>
  <c r="G61" i="10" s="1"/>
  <c r="G60" i="10" s="1"/>
  <c r="G59" i="10" s="1"/>
  <c r="G58" i="10" s="1"/>
  <c r="G57" i="10" s="1"/>
  <c r="I65" i="10"/>
  <c r="H21" i="10"/>
  <c r="H20" i="10" s="1"/>
  <c r="I71" i="10"/>
  <c r="I63" i="10"/>
  <c r="I49" i="10"/>
  <c r="G39" i="10"/>
  <c r="G38" i="10" s="1"/>
  <c r="G37" i="10" s="1"/>
  <c r="G36" i="10" s="1"/>
  <c r="G35" i="10" s="1"/>
  <c r="I33" i="10"/>
  <c r="I24" i="10"/>
  <c r="G21" i="10"/>
  <c r="G20" i="10" s="1"/>
  <c r="G19" i="10" s="1"/>
  <c r="G18" i="10" s="1"/>
  <c r="G17" i="10" s="1"/>
  <c r="I22" i="10"/>
  <c r="I15" i="10"/>
  <c r="H14" i="10"/>
  <c r="I40" i="10"/>
  <c r="H48" i="10"/>
  <c r="H54" i="10"/>
  <c r="G9" i="10" l="1"/>
  <c r="G8" i="10" s="1"/>
  <c r="G73" i="10" s="1"/>
  <c r="I39" i="10"/>
  <c r="I21" i="10"/>
  <c r="I68" i="10"/>
  <c r="H67" i="10"/>
  <c r="I54" i="10"/>
  <c r="I38" i="10"/>
  <c r="H37" i="10"/>
  <c r="I48" i="10"/>
  <c r="H47" i="10"/>
  <c r="H31" i="10"/>
  <c r="I32" i="10"/>
  <c r="I20" i="10"/>
  <c r="H19" i="10"/>
  <c r="I14" i="10"/>
  <c r="H13" i="10"/>
  <c r="I67" i="10" l="1"/>
  <c r="H62" i="10"/>
  <c r="I31" i="10"/>
  <c r="H30" i="10"/>
  <c r="I13" i="10"/>
  <c r="H12" i="10"/>
  <c r="I19" i="10"/>
  <c r="H18" i="10"/>
  <c r="I47" i="10"/>
  <c r="H46" i="10"/>
  <c r="H45" i="10" s="1"/>
  <c r="I37" i="10"/>
  <c r="H36" i="10"/>
  <c r="H61" i="10" l="1"/>
  <c r="I62" i="10"/>
  <c r="H35" i="10"/>
  <c r="I35" i="10" s="1"/>
  <c r="I36" i="10"/>
  <c r="I46" i="10"/>
  <c r="I18" i="10"/>
  <c r="H17" i="10"/>
  <c r="I17" i="10" s="1"/>
  <c r="I12" i="10"/>
  <c r="H11" i="10"/>
  <c r="I30" i="10"/>
  <c r="H29" i="10"/>
  <c r="I61" i="10" l="1"/>
  <c r="H60" i="10"/>
  <c r="I29" i="10"/>
  <c r="H28" i="10"/>
  <c r="I28" i="10" s="1"/>
  <c r="I11" i="10"/>
  <c r="H10" i="10"/>
  <c r="I45" i="10"/>
  <c r="H44" i="10"/>
  <c r="I44" i="10" l="1"/>
  <c r="I60" i="10"/>
  <c r="H59" i="10"/>
  <c r="I10" i="10"/>
  <c r="H9" i="10"/>
  <c r="H58" i="10" l="1"/>
  <c r="I59" i="10"/>
  <c r="I9" i="10"/>
  <c r="I58" i="10" l="1"/>
  <c r="H57" i="10"/>
  <c r="H8" i="10" l="1"/>
  <c r="H73" i="10" s="1"/>
  <c r="I57" i="10"/>
  <c r="I8" i="10" l="1"/>
  <c r="I73" i="10"/>
</calcChain>
</file>

<file path=xl/sharedStrings.xml><?xml version="1.0" encoding="utf-8"?>
<sst xmlns="http://schemas.openxmlformats.org/spreadsheetml/2006/main" count="1066" uniqueCount="206">
  <si>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</si>
  <si>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</si>
  <si>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</si>
  <si>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</si>
  <si>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</si>
  <si>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</si>
  <si>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</si>
  <si>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</si>
  <si>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</si>
  <si>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</si>
  <si>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</si>
  <si>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</si>
  <si>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</si>
  <si>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</si>
  <si>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</si>
  <si>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</si>
  <si>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</si>
  <si>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</si>
  <si>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</si>
  <si>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</si>
  <si>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</si>
  <si>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</si>
  <si>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</si>
  <si>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</si>
  <si>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</si>
  <si>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</si>
  <si>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</si>
  <si>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</si>
  <si>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</si>
  <si>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</si>
  <si>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</si>
  <si>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</si>
  <si>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</si>
  <si>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</si>
  <si>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</si>
  <si>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</si>
  <si>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</si>
  <si>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</si>
  <si>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</si>
  <si>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</si>
  <si>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</t>
  </si>
  <si>
    <t>ВСЕГО ДОХОДОВ</t>
  </si>
  <si>
    <t>1 03 00000 00 0000 000</t>
  </si>
  <si>
    <t>Налоги на товары (работы, услуги), реализуемые на территории Российской Федерации</t>
  </si>
  <si>
    <t>Администрация Хвищанского сельского поселения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</si>
  <si>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</si>
  <si>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</si>
  <si>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</si>
  <si>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</si>
  <si>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</si>
  <si>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</si>
  <si>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</si>
  <si>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</si>
  <si>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</si>
  <si>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</si>
  <si>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</si>
  <si>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</si>
  <si>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</si>
  <si>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</si>
  <si>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</si>
  <si>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</si>
  <si>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</si>
  <si>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</si>
  <si>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</si>
  <si>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</si>
  <si>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</si>
  <si>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</si>
  <si>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</si>
  <si>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</si>
  <si>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</si>
  <si>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</si>
  <si>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</si>
  <si>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</si>
  <si>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</si>
  <si>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</si>
  <si>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</si>
  <si>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</si>
  <si>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</si>
  <si>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</si>
  <si>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</si>
  <si>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</si>
  <si>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</si>
  <si>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</si>
  <si>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</si>
  <si>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</si>
  <si>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</si>
  <si>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</si>
  <si>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</si>
  <si>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Организация и содержание мест захоронения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</si>
  <si>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</si>
  <si>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</si>
  <si>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</si>
  <si>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</si>
  <si>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</si>
  <si>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</si>
  <si>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</si>
  <si>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</si>
  <si>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</si>
  <si>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</si>
  <si>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</si>
  <si>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</si>
  <si>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</si>
  <si>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1200000</t>
  </si>
  <si>
    <t>1220000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</si>
  <si>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</si>
  <si>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</si>
  <si>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</si>
  <si>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</si>
  <si>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</si>
  <si>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</si>
  <si>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</si>
  <si>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</si>
  <si>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</si>
  <si>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</si>
  <si>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9994400000</t>
  </si>
  <si>
    <t>9994409900</t>
  </si>
  <si>
    <t>Прочие     межбюджетные      трансферты,                            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</si>
  <si>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</si>
  <si>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уровня бюджетной обеспеченности</t>
  </si>
  <si>
    <t>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</si>
  <si>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 поселений</t>
  </si>
  <si>
    <t>1 06 06033 10 0000 110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</si>
  <si>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</si>
  <si>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</si>
  <si>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>Код главного администратора</t>
  </si>
  <si>
    <t>Код доходов</t>
  </si>
  <si>
    <t>Главные администраторы</t>
  </si>
  <si>
    <t>Управление Федерального казначейства по Приморскому краю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</si>
  <si>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</si>
  <si>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</si>
  <si>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</si>
  <si>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</si>
  <si>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</si>
  <si>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</si>
  <si>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</si>
  <si>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</si>
  <si>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</si>
  <si>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</si>
  <si>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</si>
  <si>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</si>
  <si>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</si>
  <si>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</si>
  <si>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1 06 060613 10 0000 110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</si>
  <si>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</si>
  <si>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1 06 060623 10 0000 110</t>
  </si>
  <si>
    <t>Земельный налог, взимаемый по ставкам, установленным   в 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</si>
  <si>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14.04.2016 г. № 34</t>
  </si>
  <si>
    <t>Федеральная антимонопольная служба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</si>
  <si>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</si>
  <si>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</si>
  <si>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рубли</t>
  </si>
  <si>
    <t xml:space="preserve">Процент, исполнения,% 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</si>
  <si>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</si>
  <si>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</si>
  <si>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</si>
  <si>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</si>
  <si>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</si>
  <si>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</si>
  <si>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>2 02 40000 00 0000 151</t>
  </si>
  <si>
    <t>2 02 49999 00 0000 151</t>
  </si>
  <si>
    <t>2 02 49999 10 0000 151</t>
  </si>
  <si>
    <t>1 17 00000 00 0000 000</t>
  </si>
  <si>
    <t>1 17 050100 10 0000 180</t>
  </si>
  <si>
    <t>Прочие неналоговые доходы</t>
  </si>
  <si>
    <t>Прочие неналоговые доходы бюджетов сельских поселений</t>
  </si>
  <si>
    <t>Межбюджетные трансферты</t>
  </si>
  <si>
    <t>500</t>
  </si>
  <si>
    <t>540</t>
  </si>
  <si>
    <t>0110010090</t>
  </si>
  <si>
    <t>0140010090</t>
  </si>
  <si>
    <t>Выборыдепутатов муниципального комитета</t>
  </si>
  <si>
    <t>9990200004</t>
  </si>
  <si>
    <t>Раз-дел</t>
  </si>
  <si>
    <t>Под-раз-дел</t>
  </si>
  <si>
    <t>Вид рас-хо-дов</t>
  </si>
  <si>
    <t xml:space="preserve">Программные направления деятельности органа местного самоуправления </t>
  </si>
  <si>
    <t>Программные направления деятельности органов государственной власти</t>
  </si>
  <si>
    <t>0100000000</t>
  </si>
  <si>
    <t>Мероприятия программных направлений деятельности органов местного самоуправления</t>
  </si>
  <si>
    <t>0110000000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</si>
  <si>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</si>
  <si>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</si>
  <si>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</si>
  <si>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>Всего программные и непрограммные мероприятия</t>
  </si>
  <si>
    <t>0140000000</t>
  </si>
  <si>
    <t>Выборы депутатов муниципального комитета</t>
  </si>
  <si>
    <t>Выборы депутатов главы Хвищанского сельского поселения</t>
  </si>
  <si>
    <t>9990200003</t>
  </si>
  <si>
    <t>Муниципальная целевая программа 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</si>
  <si>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</si>
  <si>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</si>
  <si>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 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</si>
  <si>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</si>
  <si>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30.06.2023 г. № 90</t>
  </si>
  <si>
    <t xml:space="preserve">Объемы поступлений доходов бюджета  поселения на 2023 год </t>
  </si>
  <si>
    <t>2023 год сумма</t>
  </si>
  <si>
    <t>Исполненно  1 кв. 2023 г.</t>
  </si>
  <si>
    <t xml:space="preserve">Распределение бюджетных ассигнований из бюджета поселения на 2023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</si>
  <si>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>Общий объем      на 2023 г.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</si>
  <si>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 от30.06.2023 г. №90
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</si>
  <si>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 от 30.06.2023 г. № 90
</t>
  </si>
  <si>
    <t xml:space="preserve">Распределение бюджетных ассигнований на 2023 год в ведомственной структуре расходов бюджета поселения 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</si>
  <si>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 от 30.06.2023 г. № 90
</t>
  </si>
  <si>
    <t>Распределение бюджетных ассигнований бюджета на 2023 год по муниципальным программам Хвищанского сельского поселения и непрограммным направлениям деятельности</t>
  </si>
  <si>
    <t>Общий объем      на 2023 г</t>
  </si>
  <si>
    <t>Исполнение, 1 кв.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</si>
</sst>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23" fillId="0" borderId="30">
      <alignment horizontal="right" wrapText="1"/>
    </xf>
  </cellStyleXfs>
  <cellXfs count="153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2" fontId="2" fillId="0" borderId="5" xfId="0" applyNumberFormat="1" applyFont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wrapText="1"/>
    </xf>
    <xf numFmtId="0" fontId="7" fillId="2" borderId="17" xfId="0" applyFont="1" applyFill="1" applyBorder="1" applyAlignment="1">
      <alignment vertical="top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6" fillId="0" borderId="20" xfId="0" applyFont="1" applyBorder="1"/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/>
    </xf>
    <xf numFmtId="49" fontId="7" fillId="2" borderId="20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/>
    <xf numFmtId="9" fontId="2" fillId="0" borderId="5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/>
    </xf>
    <xf numFmtId="9" fontId="6" fillId="0" borderId="0" xfId="0" applyNumberFormat="1" applyFont="1"/>
    <xf numFmtId="9" fontId="2" fillId="2" borderId="5" xfId="0" applyNumberFormat="1" applyFont="1" applyFill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9" fontId="8" fillId="2" borderId="18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1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/>
    <xf numFmtId="0" fontId="17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center" vertical="center" shrinkToFit="1"/>
    </xf>
    <xf numFmtId="49" fontId="15" fillId="3" borderId="10" xfId="0" applyNumberFormat="1" applyFont="1" applyFill="1" applyBorder="1" applyAlignment="1">
      <alignment horizontal="center" vertical="center" wrapText="1" shrinkToFit="1"/>
    </xf>
    <xf numFmtId="2" fontId="20" fillId="3" borderId="10" xfId="0" applyNumberFormat="1" applyFont="1" applyFill="1" applyBorder="1" applyAlignment="1">
      <alignment horizontal="center" vertical="center" wrapText="1"/>
    </xf>
    <xf numFmtId="10" fontId="20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 shrinkToFit="1"/>
    </xf>
    <xf numFmtId="2" fontId="15" fillId="3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vertical="top" wrapText="1"/>
    </xf>
    <xf numFmtId="2" fontId="15" fillId="3" borderId="10" xfId="0" applyNumberFormat="1" applyFont="1" applyFill="1" applyBorder="1" applyAlignment="1">
      <alignment vertical="top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4" fillId="3" borderId="0" xfId="0" applyFont="1" applyFill="1" applyAlignment="1">
      <alignment vertical="justify"/>
    </xf>
    <xf numFmtId="49" fontId="0" fillId="3" borderId="0" xfId="0" applyNumberFormat="1" applyFill="1"/>
    <xf numFmtId="0" fontId="0" fillId="3" borderId="0" xfId="0" applyFill="1"/>
    <xf numFmtId="0" fontId="2" fillId="0" borderId="9" xfId="0" applyFont="1" applyBorder="1" applyAlignment="1"/>
    <xf numFmtId="4" fontId="24" fillId="0" borderId="30" xfId="1" applyNumberFormat="1" applyFont="1" applyAlignment="1" applyProtection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9" fontId="2" fillId="0" borderId="6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2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2" fillId="3" borderId="25" xfId="0" applyFont="1" applyFill="1" applyBorder="1" applyAlignment="1">
      <alignment horizontal="center"/>
    </xf>
    <xf numFmtId="0" fontId="22" fillId="3" borderId="26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26" xfId="0" applyFont="1" applyFill="1" applyBorder="1" applyAlignment="1">
      <alignment horizontal="left" vertical="top" wrapText="1"/>
    </xf>
    <xf numFmtId="0" fontId="15" fillId="3" borderId="28" xfId="0" applyFont="1" applyFill="1" applyBorder="1" applyAlignment="1">
      <alignment horizontal="center" vertical="top" wrapText="1"/>
    </xf>
    <xf numFmtId="0" fontId="15" fillId="3" borderId="29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</cellXfs>
  <cellStyles count="2">
    <cellStyle name="xl8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44" workbookViewId="0">
      <selection activeCell="L46" sqref="L46"/>
    </sheetView>
  </sheetViews>
  <sheetFormatPr defaultRowHeight="15" x14ac:dyDescent="0.25"/>
  <cols>
    <col min="1" max="1" width="24.85546875" style="11" customWidth="1"/>
    <col min="2" max="2" width="29.7109375" style="11" customWidth="1"/>
    <col min="3" max="3" width="16" style="11" customWidth="1"/>
    <col min="4" max="4" width="13" style="11" customWidth="1"/>
    <col min="5" max="5" width="13.28515625" style="11" customWidth="1"/>
    <col min="6" max="16384" width="9.140625" style="11"/>
  </cols>
  <sheetData>
    <row r="1" spans="1:5" ht="87" customHeight="1" x14ac:dyDescent="0.25">
      <c r="C1" s="108" t="s">
        <v>193</v>
      </c>
      <c r="D1" s="108"/>
      <c r="E1" s="108"/>
    </row>
    <row r="4" spans="1:5" ht="16.5" x14ac:dyDescent="0.25">
      <c r="A4" s="109" t="s">
        <v>194</v>
      </c>
      <c r="B4" s="109"/>
      <c r="C4" s="109"/>
      <c r="D4" s="109"/>
      <c r="E4" s="109"/>
    </row>
    <row r="7" spans="1:5" ht="15.75" thickBot="1" x14ac:dyDescent="0.3">
      <c r="E7" s="11" t="s">
        <v>150</v>
      </c>
    </row>
    <row r="8" spans="1:5" ht="15" customHeight="1" x14ac:dyDescent="0.25">
      <c r="A8" s="103" t="s">
        <v>0</v>
      </c>
      <c r="B8" s="103" t="s">
        <v>1</v>
      </c>
      <c r="C8" s="103" t="s">
        <v>195</v>
      </c>
      <c r="D8" s="103" t="s">
        <v>196</v>
      </c>
      <c r="E8" s="103" t="s">
        <v>151</v>
      </c>
    </row>
    <row r="9" spans="1:5" ht="41.25" customHeight="1" thickBot="1" x14ac:dyDescent="0.3">
      <c r="A9" s="104"/>
      <c r="B9" s="104"/>
      <c r="C9" s="104"/>
      <c r="D9" s="104"/>
      <c r="E9" s="104"/>
    </row>
    <row r="10" spans="1:5" ht="18.75" customHeight="1" thickBot="1" x14ac:dyDescent="0.3">
      <c r="A10" s="9" t="s">
        <v>2</v>
      </c>
      <c r="B10" s="1" t="s">
        <v>3</v>
      </c>
      <c r="C10" s="24">
        <f>C11+C14+C16+C18+C26+C28+C31+C35</f>
        <v>188222</v>
      </c>
      <c r="D10" s="24">
        <f t="shared" ref="D10" si="0">D11+D14+D16+D18+D26+D28+D31+D35</f>
        <v>19016.010000000002</v>
      </c>
      <c r="E10" s="64">
        <f>D10/C10</f>
        <v>0.1010296883467395</v>
      </c>
    </row>
    <row r="11" spans="1:5" ht="31.5" customHeight="1" thickBot="1" x14ac:dyDescent="0.3">
      <c r="A11" s="9" t="s">
        <v>4</v>
      </c>
      <c r="B11" s="2" t="s">
        <v>5</v>
      </c>
      <c r="C11" s="24">
        <f>C12+C13</f>
        <v>76000</v>
      </c>
      <c r="D11" s="24">
        <f t="shared" ref="D11" si="1">D12+D13</f>
        <v>1780.84</v>
      </c>
      <c r="E11" s="64">
        <f>D11/C11</f>
        <v>2.3432105263157893E-2</v>
      </c>
    </row>
    <row r="12" spans="1:5" ht="234" customHeight="1" thickBot="1" x14ac:dyDescent="0.3">
      <c r="A12" s="75" t="s">
        <v>6</v>
      </c>
      <c r="B12" s="15" t="s">
        <v>7</v>
      </c>
      <c r="C12" s="25">
        <v>76000</v>
      </c>
      <c r="D12" s="25">
        <v>1780.84</v>
      </c>
      <c r="E12" s="64">
        <f>D12/C12</f>
        <v>2.3432105263157893E-2</v>
      </c>
    </row>
    <row r="13" spans="1:5" ht="243.75" hidden="1" customHeight="1" thickBot="1" x14ac:dyDescent="0.3">
      <c r="A13" s="16" t="s">
        <v>8</v>
      </c>
      <c r="B13" s="17" t="s">
        <v>9</v>
      </c>
      <c r="C13" s="26">
        <v>0</v>
      </c>
      <c r="D13" s="26">
        <v>0</v>
      </c>
      <c r="E13" s="64" t="e">
        <f>D13/C13</f>
        <v>#DIV/0!</v>
      </c>
    </row>
    <row r="14" spans="1:5" ht="66" hidden="1" customHeight="1" x14ac:dyDescent="0.25">
      <c r="A14" s="13" t="s">
        <v>42</v>
      </c>
      <c r="B14" s="14" t="s">
        <v>43</v>
      </c>
      <c r="C14" s="27">
        <f>C15</f>
        <v>0</v>
      </c>
      <c r="D14" s="27">
        <f t="shared" ref="D14" si="2">D15</f>
        <v>0</v>
      </c>
      <c r="E14" s="64" t="e">
        <f t="shared" ref="E14:E16" si="3">D14/C14</f>
        <v>#DIV/0!</v>
      </c>
    </row>
    <row r="15" spans="1:5" ht="59.25" hidden="1" customHeight="1" x14ac:dyDescent="0.25">
      <c r="A15" s="75" t="s">
        <v>46</v>
      </c>
      <c r="B15" s="15" t="s">
        <v>45</v>
      </c>
      <c r="C15" s="25"/>
      <c r="D15" s="25"/>
      <c r="E15" s="64" t="e">
        <f t="shared" si="3"/>
        <v>#DIV/0!</v>
      </c>
    </row>
    <row r="16" spans="1:5" ht="21.75" customHeight="1" thickBot="1" x14ac:dyDescent="0.3">
      <c r="A16" s="10" t="s">
        <v>10</v>
      </c>
      <c r="B16" s="10" t="s">
        <v>11</v>
      </c>
      <c r="C16" s="28">
        <f>C17</f>
        <v>9000</v>
      </c>
      <c r="D16" s="28">
        <f t="shared" ref="D16" si="4">D17</f>
        <v>-283.87</v>
      </c>
      <c r="E16" s="64">
        <f t="shared" si="3"/>
        <v>-3.154111111111111E-2</v>
      </c>
    </row>
    <row r="17" spans="1:5" ht="95.25" thickBot="1" x14ac:dyDescent="0.3">
      <c r="A17" s="75" t="s">
        <v>12</v>
      </c>
      <c r="B17" s="18" t="s">
        <v>13</v>
      </c>
      <c r="C17" s="25">
        <v>9000</v>
      </c>
      <c r="D17" s="25">
        <v>-283.87</v>
      </c>
      <c r="E17" s="64">
        <f>D17/C17</f>
        <v>-3.154111111111111E-2</v>
      </c>
    </row>
    <row r="18" spans="1:5" ht="25.5" customHeight="1" thickBot="1" x14ac:dyDescent="0.3">
      <c r="A18" s="3" t="s">
        <v>14</v>
      </c>
      <c r="B18" s="4" t="s">
        <v>15</v>
      </c>
      <c r="C18" s="29">
        <f>C19+C20</f>
        <v>55000</v>
      </c>
      <c r="D18" s="29">
        <f>D19+D20</f>
        <v>5713.62</v>
      </c>
      <c r="E18" s="64">
        <f>D18/C18</f>
        <v>0.103884</v>
      </c>
    </row>
    <row r="19" spans="1:5" ht="148.5" customHeight="1" thickBot="1" x14ac:dyDescent="0.3">
      <c r="A19" s="76" t="s">
        <v>121</v>
      </c>
      <c r="B19" s="19" t="s">
        <v>122</v>
      </c>
      <c r="C19" s="30">
        <v>25000</v>
      </c>
      <c r="D19" s="30">
        <v>2277</v>
      </c>
      <c r="E19" s="64">
        <f>D19/C19</f>
        <v>9.1079999999999994E-2</v>
      </c>
    </row>
    <row r="20" spans="1:5" ht="15" customHeight="1" x14ac:dyDescent="0.25">
      <c r="A20" s="120" t="s">
        <v>119</v>
      </c>
      <c r="B20" s="120" t="s">
        <v>120</v>
      </c>
      <c r="C20" s="115">
        <v>30000</v>
      </c>
      <c r="D20" s="115">
        <v>3436.62</v>
      </c>
      <c r="E20" s="105">
        <f>D20/C20</f>
        <v>0.114554</v>
      </c>
    </row>
    <row r="21" spans="1:5" ht="15" customHeight="1" x14ac:dyDescent="0.25">
      <c r="A21" s="121"/>
      <c r="B21" s="121"/>
      <c r="C21" s="116"/>
      <c r="D21" s="116"/>
      <c r="E21" s="106"/>
    </row>
    <row r="22" spans="1:5" ht="15" customHeight="1" x14ac:dyDescent="0.25">
      <c r="A22" s="121"/>
      <c r="B22" s="121"/>
      <c r="C22" s="116"/>
      <c r="D22" s="116"/>
      <c r="E22" s="106"/>
    </row>
    <row r="23" spans="1:5" ht="15" customHeight="1" x14ac:dyDescent="0.25">
      <c r="A23" s="121"/>
      <c r="B23" s="121"/>
      <c r="C23" s="116"/>
      <c r="D23" s="116"/>
      <c r="E23" s="106"/>
    </row>
    <row r="24" spans="1:5" ht="15" customHeight="1" x14ac:dyDescent="0.25">
      <c r="A24" s="121"/>
      <c r="B24" s="121"/>
      <c r="C24" s="116"/>
      <c r="D24" s="116"/>
      <c r="E24" s="106"/>
    </row>
    <row r="25" spans="1:5" ht="52.5" customHeight="1" thickBot="1" x14ac:dyDescent="0.3">
      <c r="A25" s="122"/>
      <c r="B25" s="122"/>
      <c r="C25" s="117"/>
      <c r="D25" s="117"/>
      <c r="E25" s="107"/>
    </row>
    <row r="26" spans="1:5" ht="30" customHeight="1" thickBot="1" x14ac:dyDescent="0.3">
      <c r="A26" s="5" t="s">
        <v>16</v>
      </c>
      <c r="B26" s="4" t="s">
        <v>17</v>
      </c>
      <c r="C26" s="31">
        <f>C27</f>
        <v>1000</v>
      </c>
      <c r="D26" s="31">
        <f>D27</f>
        <v>0</v>
      </c>
      <c r="E26" s="65">
        <f>D26/C26</f>
        <v>0</v>
      </c>
    </row>
    <row r="27" spans="1:5" ht="143.25" customHeight="1" x14ac:dyDescent="0.25">
      <c r="A27" s="69" t="s">
        <v>18</v>
      </c>
      <c r="B27" s="70" t="s">
        <v>19</v>
      </c>
      <c r="C27" s="71">
        <v>1000</v>
      </c>
      <c r="D27" s="71">
        <v>0</v>
      </c>
      <c r="E27" s="72">
        <f>D27/C27</f>
        <v>0</v>
      </c>
    </row>
    <row r="28" spans="1:5" ht="79.5" thickBot="1" x14ac:dyDescent="0.3">
      <c r="A28" s="74" t="s">
        <v>20</v>
      </c>
      <c r="B28" s="2" t="s">
        <v>21</v>
      </c>
      <c r="C28" s="34">
        <f>C29+C30</f>
        <v>47222</v>
      </c>
      <c r="D28" s="34">
        <f>D29+D30</f>
        <v>11805.42</v>
      </c>
      <c r="E28" s="68">
        <f>D28/C28</f>
        <v>0.2499983058743806</v>
      </c>
    </row>
    <row r="29" spans="1:5" ht="61.5" hidden="1" customHeight="1" thickBot="1" x14ac:dyDescent="0.3">
      <c r="A29" s="20" t="s">
        <v>22</v>
      </c>
      <c r="B29" s="19" t="s">
        <v>23</v>
      </c>
      <c r="C29" s="32">
        <v>0</v>
      </c>
      <c r="D29" s="34"/>
      <c r="E29" s="68" t="e">
        <f t="shared" ref="E29:E30" si="5">D29/C29</f>
        <v>#DIV/0!</v>
      </c>
    </row>
    <row r="30" spans="1:5" ht="159.75" customHeight="1" x14ac:dyDescent="0.25">
      <c r="A30" s="69" t="s">
        <v>104</v>
      </c>
      <c r="B30" s="70" t="s">
        <v>105</v>
      </c>
      <c r="C30" s="71">
        <v>47222</v>
      </c>
      <c r="D30" s="77">
        <v>11805.42</v>
      </c>
      <c r="E30" s="78">
        <f t="shared" si="5"/>
        <v>0.2499983058743806</v>
      </c>
    </row>
    <row r="31" spans="1:5" ht="43.5" hidden="1" customHeight="1" x14ac:dyDescent="0.25">
      <c r="A31" s="110" t="s">
        <v>24</v>
      </c>
      <c r="B31" s="112" t="s">
        <v>47</v>
      </c>
      <c r="C31" s="118">
        <f>C34</f>
        <v>0</v>
      </c>
      <c r="D31" s="114"/>
      <c r="E31" s="66"/>
    </row>
    <row r="32" spans="1:5" ht="37.5" hidden="1" customHeight="1" x14ac:dyDescent="0.25">
      <c r="A32" s="110"/>
      <c r="B32" s="112"/>
      <c r="C32" s="118"/>
      <c r="D32" s="114"/>
      <c r="E32" s="66"/>
    </row>
    <row r="33" spans="1:5" ht="37.5" hidden="1" customHeight="1" thickBot="1" x14ac:dyDescent="0.3">
      <c r="A33" s="111"/>
      <c r="B33" s="113"/>
      <c r="C33" s="119"/>
      <c r="D33" s="114"/>
      <c r="E33" s="66"/>
    </row>
    <row r="34" spans="1:5" ht="116.25" hidden="1" customHeight="1" thickBot="1" x14ac:dyDescent="0.3">
      <c r="A34" s="21" t="s">
        <v>25</v>
      </c>
      <c r="B34" s="22" t="s">
        <v>26</v>
      </c>
      <c r="C34" s="33">
        <v>0</v>
      </c>
      <c r="D34" s="12"/>
      <c r="E34" s="66"/>
    </row>
    <row r="35" spans="1:5" ht="33.75" hidden="1" thickBot="1" x14ac:dyDescent="0.3">
      <c r="A35" s="21" t="s">
        <v>161</v>
      </c>
      <c r="B35" s="22" t="s">
        <v>163</v>
      </c>
      <c r="C35" s="33">
        <f>C36</f>
        <v>0</v>
      </c>
      <c r="D35" s="33">
        <f t="shared" ref="D35" si="6">D36</f>
        <v>0</v>
      </c>
      <c r="E35" s="67" t="e">
        <f>D35/C35</f>
        <v>#DIV/0!</v>
      </c>
    </row>
    <row r="36" spans="1:5" ht="114" hidden="1" customHeight="1" thickBot="1" x14ac:dyDescent="0.3">
      <c r="A36" s="21" t="s">
        <v>162</v>
      </c>
      <c r="B36" s="22" t="s">
        <v>164</v>
      </c>
      <c r="C36" s="33">
        <v>0</v>
      </c>
      <c r="D36" s="33">
        <v>0</v>
      </c>
      <c r="E36" s="67" t="e">
        <f>D36/C36</f>
        <v>#DIV/0!</v>
      </c>
    </row>
    <row r="37" spans="1:5" ht="15.75" customHeight="1" thickBot="1" x14ac:dyDescent="0.3">
      <c r="A37" s="74" t="s">
        <v>27</v>
      </c>
      <c r="B37" s="2" t="s">
        <v>28</v>
      </c>
      <c r="C37" s="34">
        <f>C38</f>
        <v>3606055</v>
      </c>
      <c r="D37" s="34">
        <f t="shared" ref="D37" si="7">D38</f>
        <v>718535.26</v>
      </c>
      <c r="E37" s="67">
        <f t="shared" ref="E37:E50" si="8">D37/C37</f>
        <v>0.19925798691367713</v>
      </c>
    </row>
    <row r="38" spans="1:5" ht="50.25" customHeight="1" thickBot="1" x14ac:dyDescent="0.3">
      <c r="A38" s="6" t="s">
        <v>29</v>
      </c>
      <c r="B38" s="7" t="s">
        <v>30</v>
      </c>
      <c r="C38" s="35">
        <f>C39+C42+C44+C47</f>
        <v>3606055</v>
      </c>
      <c r="D38" s="35">
        <f t="shared" ref="D38" si="9">D39+D42+D44+D47</f>
        <v>718535.26</v>
      </c>
      <c r="E38" s="67">
        <f t="shared" si="8"/>
        <v>0.19925798691367713</v>
      </c>
    </row>
    <row r="39" spans="1:5" ht="62.25" customHeight="1" thickBot="1" x14ac:dyDescent="0.3">
      <c r="A39" s="6" t="s">
        <v>152</v>
      </c>
      <c r="B39" s="7" t="s">
        <v>31</v>
      </c>
      <c r="C39" s="35">
        <f>C40</f>
        <v>914470</v>
      </c>
      <c r="D39" s="35">
        <f t="shared" ref="D39" si="10">D40</f>
        <v>228617.49</v>
      </c>
      <c r="E39" s="67">
        <f t="shared" si="8"/>
        <v>0.24999998906470414</v>
      </c>
    </row>
    <row r="40" spans="1:5" ht="34.5" customHeight="1" thickBot="1" x14ac:dyDescent="0.3">
      <c r="A40" s="6" t="s">
        <v>153</v>
      </c>
      <c r="B40" s="7" t="s">
        <v>32</v>
      </c>
      <c r="C40" s="35">
        <f>C41</f>
        <v>914470</v>
      </c>
      <c r="D40" s="35">
        <f>D41</f>
        <v>228617.49</v>
      </c>
      <c r="E40" s="67">
        <f t="shared" si="8"/>
        <v>0.24999998906470414</v>
      </c>
    </row>
    <row r="41" spans="1:5" ht="66" customHeight="1" thickBot="1" x14ac:dyDescent="0.3">
      <c r="A41" s="20" t="s">
        <v>154</v>
      </c>
      <c r="B41" s="23" t="s">
        <v>118</v>
      </c>
      <c r="C41" s="32">
        <v>914470</v>
      </c>
      <c r="D41" s="32">
        <v>228617.49</v>
      </c>
      <c r="E41" s="67">
        <f t="shared" si="8"/>
        <v>0.24999998906470414</v>
      </c>
    </row>
    <row r="42" spans="1:5" ht="75" hidden="1" customHeight="1" thickBot="1" x14ac:dyDescent="0.3">
      <c r="A42" s="6" t="s">
        <v>33</v>
      </c>
      <c r="B42" s="8" t="s">
        <v>34</v>
      </c>
      <c r="C42" s="35">
        <f>C43</f>
        <v>0</v>
      </c>
      <c r="D42" s="35">
        <f t="shared" ref="D42" si="11">D43</f>
        <v>0</v>
      </c>
      <c r="E42" s="67" t="e">
        <f t="shared" si="8"/>
        <v>#DIV/0!</v>
      </c>
    </row>
    <row r="43" spans="1:5" ht="33" hidden="1" customHeight="1" thickBot="1" x14ac:dyDescent="0.3">
      <c r="A43" s="20" t="s">
        <v>35</v>
      </c>
      <c r="B43" s="23" t="s">
        <v>36</v>
      </c>
      <c r="C43" s="32">
        <v>0</v>
      </c>
      <c r="D43" s="32">
        <v>0</v>
      </c>
      <c r="E43" s="67" t="e">
        <f t="shared" si="8"/>
        <v>#DIV/0!</v>
      </c>
    </row>
    <row r="44" spans="1:5" ht="50.25" customHeight="1" thickBot="1" x14ac:dyDescent="0.3">
      <c r="A44" s="6" t="s">
        <v>155</v>
      </c>
      <c r="B44" s="7" t="s">
        <v>37</v>
      </c>
      <c r="C44" s="35">
        <f>C45</f>
        <v>215585</v>
      </c>
      <c r="D44" s="35">
        <f t="shared" ref="D44" si="12">D45</f>
        <v>47584.42</v>
      </c>
      <c r="E44" s="67">
        <f t="shared" si="8"/>
        <v>0.22072231370457127</v>
      </c>
    </row>
    <row r="45" spans="1:5" ht="63" customHeight="1" thickBot="1" x14ac:dyDescent="0.3">
      <c r="A45" s="6" t="s">
        <v>156</v>
      </c>
      <c r="B45" s="7" t="s">
        <v>38</v>
      </c>
      <c r="C45" s="35">
        <f>C46</f>
        <v>215585</v>
      </c>
      <c r="D45" s="35">
        <f>D46</f>
        <v>47584.42</v>
      </c>
      <c r="E45" s="67">
        <f t="shared" si="8"/>
        <v>0.22072231370457127</v>
      </c>
    </row>
    <row r="46" spans="1:5" ht="91.5" customHeight="1" thickBot="1" x14ac:dyDescent="0.3">
      <c r="A46" s="20" t="s">
        <v>157</v>
      </c>
      <c r="B46" s="23" t="s">
        <v>117</v>
      </c>
      <c r="C46" s="32">
        <v>215585</v>
      </c>
      <c r="D46" s="32">
        <v>47584.42</v>
      </c>
      <c r="E46" s="67">
        <f t="shared" si="8"/>
        <v>0.22072231370457127</v>
      </c>
    </row>
    <row r="47" spans="1:5" ht="35.25" customHeight="1" thickBot="1" x14ac:dyDescent="0.3">
      <c r="A47" s="6" t="s">
        <v>158</v>
      </c>
      <c r="B47" s="7" t="s">
        <v>39</v>
      </c>
      <c r="C47" s="35">
        <f>C48</f>
        <v>2476000</v>
      </c>
      <c r="D47" s="35">
        <f t="shared" ref="D47:D48" si="13">D48</f>
        <v>442333.35</v>
      </c>
      <c r="E47" s="67">
        <f t="shared" si="8"/>
        <v>0.17864836429725361</v>
      </c>
    </row>
    <row r="48" spans="1:5" ht="34.5" customHeight="1" thickBot="1" x14ac:dyDescent="0.3">
      <c r="A48" s="6" t="s">
        <v>159</v>
      </c>
      <c r="B48" s="7" t="s">
        <v>40</v>
      </c>
      <c r="C48" s="35">
        <f>C49</f>
        <v>2476000</v>
      </c>
      <c r="D48" s="35">
        <f t="shared" si="13"/>
        <v>442333.35</v>
      </c>
      <c r="E48" s="67">
        <f t="shared" si="8"/>
        <v>0.17864836429725361</v>
      </c>
    </row>
    <row r="49" spans="1:5" ht="67.5" customHeight="1" thickBot="1" x14ac:dyDescent="0.3">
      <c r="A49" s="20" t="s">
        <v>160</v>
      </c>
      <c r="B49" s="23" t="s">
        <v>116</v>
      </c>
      <c r="C49" s="32">
        <v>2476000</v>
      </c>
      <c r="D49" s="32">
        <v>442333.35</v>
      </c>
      <c r="E49" s="67">
        <f t="shared" si="8"/>
        <v>0.17864836429725361</v>
      </c>
    </row>
    <row r="50" spans="1:5" ht="15" customHeight="1" thickBot="1" x14ac:dyDescent="0.3">
      <c r="A50" s="101" t="s">
        <v>41</v>
      </c>
      <c r="B50" s="101" t="s">
        <v>41</v>
      </c>
      <c r="C50" s="35">
        <f>C37+C10</f>
        <v>3794277</v>
      </c>
      <c r="D50" s="35">
        <f t="shared" ref="D50" si="14">D37+D10</f>
        <v>737551.27</v>
      </c>
      <c r="E50" s="67">
        <f t="shared" si="8"/>
        <v>0.19438519380635627</v>
      </c>
    </row>
  </sheetData>
  <mergeCells count="16">
    <mergeCell ref="E8:E9"/>
    <mergeCell ref="E20:E25"/>
    <mergeCell ref="C1:E1"/>
    <mergeCell ref="A4:E4"/>
    <mergeCell ref="A31:A33"/>
    <mergeCell ref="B31:B33"/>
    <mergeCell ref="D31:D33"/>
    <mergeCell ref="D20:D25"/>
    <mergeCell ref="D8:D9"/>
    <mergeCell ref="C31:C33"/>
    <mergeCell ref="A8:A9"/>
    <mergeCell ref="B8:B9"/>
    <mergeCell ref="C8:C9"/>
    <mergeCell ref="A20:A25"/>
    <mergeCell ref="B20:B25"/>
    <mergeCell ref="C20:C25"/>
  </mergeCells>
  <pageMargins left="1.04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G8" sqref="G8"/>
    </sheetView>
  </sheetViews>
  <sheetFormatPr defaultRowHeight="15" x14ac:dyDescent="0.25"/>
  <cols>
    <col min="1" max="1" width="31.42578125" style="11" customWidth="1"/>
    <col min="2" max="2" width="8" style="11" hidden="1" customWidth="1"/>
    <col min="3" max="3" width="8" style="11" customWidth="1"/>
    <col min="4" max="4" width="7" style="11" customWidth="1"/>
    <col min="5" max="5" width="12.42578125" style="11" customWidth="1"/>
    <col min="6" max="6" width="9.140625" style="11" customWidth="1"/>
    <col min="7" max="7" width="17.7109375" style="11" customWidth="1"/>
    <col min="8" max="8" width="14.85546875" style="11" customWidth="1"/>
    <col min="9" max="9" width="12.5703125" style="11" customWidth="1"/>
    <col min="10" max="16384" width="9.140625" style="11"/>
  </cols>
  <sheetData>
    <row r="1" spans="1:9" ht="102.75" customHeight="1" x14ac:dyDescent="0.25">
      <c r="D1" s="123" t="s">
        <v>199</v>
      </c>
      <c r="E1" s="123"/>
      <c r="F1" s="123"/>
      <c r="G1" s="123"/>
      <c r="H1" s="123"/>
      <c r="I1" s="123"/>
    </row>
    <row r="3" spans="1:9" ht="77.25" customHeight="1" x14ac:dyDescent="0.25">
      <c r="A3" s="125" t="s">
        <v>197</v>
      </c>
      <c r="B3" s="125"/>
      <c r="C3" s="125"/>
      <c r="D3" s="125"/>
      <c r="E3" s="125"/>
      <c r="F3" s="125"/>
      <c r="G3" s="125"/>
      <c r="H3" s="125"/>
      <c r="I3" s="125"/>
    </row>
    <row r="5" spans="1:9" ht="15.75" thickBot="1" x14ac:dyDescent="0.3">
      <c r="F5" s="124" t="s">
        <v>150</v>
      </c>
      <c r="G5" s="124"/>
      <c r="H5" s="124"/>
      <c r="I5" s="124"/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198</v>
      </c>
      <c r="H6" s="103" t="s">
        <v>196</v>
      </c>
      <c r="I6" s="103" t="s">
        <v>151</v>
      </c>
    </row>
    <row r="7" spans="1:9" ht="44.2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8" t="s">
        <v>44</v>
      </c>
      <c r="B8" s="37">
        <v>957</v>
      </c>
      <c r="C8" s="45" t="s">
        <v>51</v>
      </c>
      <c r="D8" s="45" t="s">
        <v>51</v>
      </c>
      <c r="E8" s="45" t="s">
        <v>107</v>
      </c>
      <c r="F8" s="45" t="s">
        <v>52</v>
      </c>
      <c r="G8" s="43">
        <f>G9+G35+G44+G57</f>
        <v>3934463.9600000004</v>
      </c>
      <c r="H8" s="43">
        <f>H9+H35+H44+H57</f>
        <v>776557.15</v>
      </c>
      <c r="I8" s="73">
        <f>H8/G8</f>
        <v>0.19737304951701728</v>
      </c>
    </row>
    <row r="9" spans="1:9" ht="21.75" customHeight="1" x14ac:dyDescent="0.25">
      <c r="A9" s="38" t="s">
        <v>80</v>
      </c>
      <c r="B9" s="37">
        <v>957</v>
      </c>
      <c r="C9" s="45" t="s">
        <v>50</v>
      </c>
      <c r="D9" s="45" t="s">
        <v>51</v>
      </c>
      <c r="E9" s="45" t="s">
        <v>107</v>
      </c>
      <c r="F9" s="45" t="s">
        <v>52</v>
      </c>
      <c r="G9" s="43">
        <f>G10+G17+G28</f>
        <v>1597240.1400000001</v>
      </c>
      <c r="H9" s="43">
        <f t="shared" ref="H9" si="0">H10+H17+H28</f>
        <v>359572.73000000004</v>
      </c>
      <c r="I9" s="73">
        <f t="shared" ref="I9:I72" si="1">H9/G9</f>
        <v>0.22512127074392208</v>
      </c>
    </row>
    <row r="10" spans="1:9" ht="63.75" customHeight="1" x14ac:dyDescent="0.25">
      <c r="A10" s="38" t="s">
        <v>53</v>
      </c>
      <c r="B10" s="37">
        <v>957</v>
      </c>
      <c r="C10" s="36" t="s">
        <v>50</v>
      </c>
      <c r="D10" s="36" t="s">
        <v>54</v>
      </c>
      <c r="E10" s="45" t="s">
        <v>107</v>
      </c>
      <c r="F10" s="36" t="s">
        <v>52</v>
      </c>
      <c r="G10" s="43">
        <f t="shared" ref="G10:H15" si="2">G11</f>
        <v>615898</v>
      </c>
      <c r="H10" s="43">
        <f t="shared" si="2"/>
        <v>121903.74</v>
      </c>
      <c r="I10" s="73">
        <f t="shared" si="1"/>
        <v>0.19792845568584411</v>
      </c>
    </row>
    <row r="11" spans="1:9" ht="61.5" customHeight="1" x14ac:dyDescent="0.25">
      <c r="A11" s="38" t="s">
        <v>86</v>
      </c>
      <c r="B11" s="37">
        <v>957</v>
      </c>
      <c r="C11" s="36" t="s">
        <v>50</v>
      </c>
      <c r="D11" s="36" t="s">
        <v>54</v>
      </c>
      <c r="E11" s="45" t="s">
        <v>108</v>
      </c>
      <c r="F11" s="36" t="s">
        <v>52</v>
      </c>
      <c r="G11" s="43">
        <f t="shared" si="2"/>
        <v>615898</v>
      </c>
      <c r="H11" s="43">
        <f t="shared" si="2"/>
        <v>121903.74</v>
      </c>
      <c r="I11" s="73">
        <f t="shared" si="1"/>
        <v>0.19792845568584411</v>
      </c>
    </row>
    <row r="12" spans="1:9" ht="51" customHeight="1" x14ac:dyDescent="0.25">
      <c r="A12" s="38" t="s">
        <v>87</v>
      </c>
      <c r="B12" s="37">
        <v>957</v>
      </c>
      <c r="C12" s="36" t="s">
        <v>50</v>
      </c>
      <c r="D12" s="36" t="s">
        <v>54</v>
      </c>
      <c r="E12" s="45" t="s">
        <v>109</v>
      </c>
      <c r="F12" s="36" t="s">
        <v>52</v>
      </c>
      <c r="G12" s="43">
        <f t="shared" si="2"/>
        <v>615898</v>
      </c>
      <c r="H12" s="43">
        <f t="shared" si="2"/>
        <v>121903.74</v>
      </c>
      <c r="I12" s="73">
        <f t="shared" si="1"/>
        <v>0.19792845568584411</v>
      </c>
    </row>
    <row r="13" spans="1:9" ht="84" customHeight="1" x14ac:dyDescent="0.25">
      <c r="A13" s="38" t="s">
        <v>98</v>
      </c>
      <c r="B13" s="37">
        <v>957</v>
      </c>
      <c r="C13" s="36" t="s">
        <v>50</v>
      </c>
      <c r="D13" s="36" t="s">
        <v>54</v>
      </c>
      <c r="E13" s="36" t="s">
        <v>110</v>
      </c>
      <c r="F13" s="36" t="s">
        <v>52</v>
      </c>
      <c r="G13" s="43">
        <f t="shared" si="2"/>
        <v>615898</v>
      </c>
      <c r="H13" s="43">
        <f t="shared" si="2"/>
        <v>121903.74</v>
      </c>
      <c r="I13" s="73">
        <f t="shared" si="1"/>
        <v>0.19792845568584411</v>
      </c>
    </row>
    <row r="14" spans="1:9" ht="22.5" customHeight="1" x14ac:dyDescent="0.25">
      <c r="A14" s="38" t="s">
        <v>55</v>
      </c>
      <c r="B14" s="37">
        <v>957</v>
      </c>
      <c r="C14" s="36" t="s">
        <v>50</v>
      </c>
      <c r="D14" s="36" t="s">
        <v>54</v>
      </c>
      <c r="E14" s="36" t="s">
        <v>111</v>
      </c>
      <c r="F14" s="36" t="s">
        <v>52</v>
      </c>
      <c r="G14" s="43">
        <f t="shared" si="2"/>
        <v>615898</v>
      </c>
      <c r="H14" s="43">
        <f t="shared" si="2"/>
        <v>121903.74</v>
      </c>
      <c r="I14" s="73">
        <f t="shared" si="1"/>
        <v>0.19792845568584411</v>
      </c>
    </row>
    <row r="15" spans="1:9" ht="93" customHeight="1" x14ac:dyDescent="0.25">
      <c r="A15" s="39" t="s">
        <v>56</v>
      </c>
      <c r="B15" s="37">
        <v>957</v>
      </c>
      <c r="C15" s="36" t="s">
        <v>50</v>
      </c>
      <c r="D15" s="36" t="s">
        <v>54</v>
      </c>
      <c r="E15" s="36" t="s">
        <v>111</v>
      </c>
      <c r="F15" s="36" t="s">
        <v>57</v>
      </c>
      <c r="G15" s="43">
        <f t="shared" si="2"/>
        <v>615898</v>
      </c>
      <c r="H15" s="43">
        <f t="shared" si="2"/>
        <v>121903.74</v>
      </c>
      <c r="I15" s="73">
        <f t="shared" si="1"/>
        <v>0.19792845568584411</v>
      </c>
    </row>
    <row r="16" spans="1:9" ht="59.25" customHeight="1" x14ac:dyDescent="0.25">
      <c r="A16" s="39" t="s">
        <v>58</v>
      </c>
      <c r="B16" s="37">
        <v>957</v>
      </c>
      <c r="C16" s="36" t="s">
        <v>50</v>
      </c>
      <c r="D16" s="36" t="s">
        <v>54</v>
      </c>
      <c r="E16" s="36" t="s">
        <v>111</v>
      </c>
      <c r="F16" s="36" t="s">
        <v>59</v>
      </c>
      <c r="G16" s="43">
        <v>615898</v>
      </c>
      <c r="H16" s="43">
        <v>121903.74</v>
      </c>
      <c r="I16" s="73">
        <f t="shared" si="1"/>
        <v>0.19792845568584411</v>
      </c>
    </row>
    <row r="17" spans="1:9" ht="95.25" customHeight="1" x14ac:dyDescent="0.25">
      <c r="A17" s="39" t="s">
        <v>99</v>
      </c>
      <c r="B17" s="37">
        <v>957</v>
      </c>
      <c r="C17" s="36" t="s">
        <v>50</v>
      </c>
      <c r="D17" s="36" t="s">
        <v>65</v>
      </c>
      <c r="E17" s="36" t="s">
        <v>107</v>
      </c>
      <c r="F17" s="36" t="s">
        <v>52</v>
      </c>
      <c r="G17" s="43">
        <f>G18</f>
        <v>981342.14</v>
      </c>
      <c r="H17" s="43">
        <f t="shared" ref="H17:H20" si="3">H18</f>
        <v>237668.99000000002</v>
      </c>
      <c r="I17" s="73">
        <f t="shared" si="1"/>
        <v>0.24218769409005508</v>
      </c>
    </row>
    <row r="18" spans="1:9" ht="50.25" customHeight="1" x14ac:dyDescent="0.25">
      <c r="A18" s="38" t="s">
        <v>86</v>
      </c>
      <c r="B18" s="37">
        <v>957</v>
      </c>
      <c r="C18" s="36" t="s">
        <v>50</v>
      </c>
      <c r="D18" s="36" t="s">
        <v>65</v>
      </c>
      <c r="E18" s="45" t="s">
        <v>108</v>
      </c>
      <c r="F18" s="36" t="s">
        <v>52</v>
      </c>
      <c r="G18" s="43">
        <f>G19</f>
        <v>981342.14</v>
      </c>
      <c r="H18" s="43">
        <f t="shared" si="3"/>
        <v>237668.99000000002</v>
      </c>
      <c r="I18" s="73">
        <f t="shared" si="1"/>
        <v>0.24218769409005508</v>
      </c>
    </row>
    <row r="19" spans="1:9" ht="54" customHeight="1" x14ac:dyDescent="0.25">
      <c r="A19" s="38" t="s">
        <v>87</v>
      </c>
      <c r="B19" s="37">
        <v>957</v>
      </c>
      <c r="C19" s="36" t="s">
        <v>50</v>
      </c>
      <c r="D19" s="36" t="s">
        <v>65</v>
      </c>
      <c r="E19" s="45" t="s">
        <v>109</v>
      </c>
      <c r="F19" s="36" t="s">
        <v>52</v>
      </c>
      <c r="G19" s="43">
        <f>G20</f>
        <v>981342.14</v>
      </c>
      <c r="H19" s="43">
        <f t="shared" si="3"/>
        <v>237668.99000000002</v>
      </c>
      <c r="I19" s="73">
        <f t="shared" si="1"/>
        <v>0.24218769409005508</v>
      </c>
    </row>
    <row r="20" spans="1:9" ht="82.5" customHeight="1" x14ac:dyDescent="0.25">
      <c r="A20" s="39" t="s">
        <v>82</v>
      </c>
      <c r="B20" s="37">
        <v>957</v>
      </c>
      <c r="C20" s="36" t="s">
        <v>50</v>
      </c>
      <c r="D20" s="36" t="s">
        <v>65</v>
      </c>
      <c r="E20" s="36" t="s">
        <v>110</v>
      </c>
      <c r="F20" s="36" t="s">
        <v>52</v>
      </c>
      <c r="G20" s="43">
        <f>G21</f>
        <v>981342.14</v>
      </c>
      <c r="H20" s="43">
        <f t="shared" si="3"/>
        <v>237668.99000000002</v>
      </c>
      <c r="I20" s="73">
        <f t="shared" si="1"/>
        <v>0.24218769409005508</v>
      </c>
    </row>
    <row r="21" spans="1:9" ht="18" customHeight="1" x14ac:dyDescent="0.25">
      <c r="A21" s="39" t="s">
        <v>83</v>
      </c>
      <c r="B21" s="37">
        <v>957</v>
      </c>
      <c r="C21" s="36" t="s">
        <v>50</v>
      </c>
      <c r="D21" s="36" t="s">
        <v>65</v>
      </c>
      <c r="E21" s="36" t="s">
        <v>112</v>
      </c>
      <c r="F21" s="36" t="s">
        <v>52</v>
      </c>
      <c r="G21" s="43">
        <f>G22+G24+G26</f>
        <v>981342.14</v>
      </c>
      <c r="H21" s="43">
        <f t="shared" ref="H21" si="4">H22+H24+H26</f>
        <v>237668.99000000002</v>
      </c>
      <c r="I21" s="73">
        <f t="shared" si="1"/>
        <v>0.24218769409005508</v>
      </c>
    </row>
    <row r="22" spans="1:9" ht="94.5" customHeight="1" x14ac:dyDescent="0.25">
      <c r="A22" s="39" t="s">
        <v>56</v>
      </c>
      <c r="B22" s="37">
        <v>957</v>
      </c>
      <c r="C22" s="36" t="s">
        <v>50</v>
      </c>
      <c r="D22" s="36" t="s">
        <v>65</v>
      </c>
      <c r="E22" s="36" t="s">
        <v>112</v>
      </c>
      <c r="F22" s="36" t="s">
        <v>57</v>
      </c>
      <c r="G22" s="43">
        <f>G23</f>
        <v>704230</v>
      </c>
      <c r="H22" s="43">
        <f t="shared" ref="H22" si="5">H23</f>
        <v>201635.48</v>
      </c>
      <c r="I22" s="73">
        <f t="shared" si="1"/>
        <v>0.28632049188475356</v>
      </c>
    </row>
    <row r="23" spans="1:9" ht="30" customHeight="1" x14ac:dyDescent="0.25">
      <c r="A23" s="39" t="s">
        <v>58</v>
      </c>
      <c r="B23" s="37">
        <v>957</v>
      </c>
      <c r="C23" s="36" t="s">
        <v>50</v>
      </c>
      <c r="D23" s="36" t="s">
        <v>65</v>
      </c>
      <c r="E23" s="36" t="s">
        <v>112</v>
      </c>
      <c r="F23" s="36" t="s">
        <v>59</v>
      </c>
      <c r="G23" s="43">
        <v>704230</v>
      </c>
      <c r="H23" s="43">
        <v>201635.48</v>
      </c>
      <c r="I23" s="73">
        <f t="shared" si="1"/>
        <v>0.28632049188475356</v>
      </c>
    </row>
    <row r="24" spans="1:9" ht="34.5" customHeight="1" x14ac:dyDescent="0.25">
      <c r="A24" s="39" t="s">
        <v>61</v>
      </c>
      <c r="B24" s="37">
        <v>957</v>
      </c>
      <c r="C24" s="36" t="s">
        <v>50</v>
      </c>
      <c r="D24" s="36" t="s">
        <v>65</v>
      </c>
      <c r="E24" s="36" t="s">
        <v>112</v>
      </c>
      <c r="F24" s="36" t="s">
        <v>62</v>
      </c>
      <c r="G24" s="43">
        <f>G25</f>
        <v>251648.14</v>
      </c>
      <c r="H24" s="43">
        <f t="shared" ref="H24" si="6">H25</f>
        <v>36033.51</v>
      </c>
      <c r="I24" s="73">
        <f t="shared" si="1"/>
        <v>0.1431900509973966</v>
      </c>
    </row>
    <row r="25" spans="1:9" ht="36.75" customHeight="1" x14ac:dyDescent="0.25">
      <c r="A25" s="39" t="s">
        <v>63</v>
      </c>
      <c r="B25" s="37">
        <v>957</v>
      </c>
      <c r="C25" s="36" t="s">
        <v>50</v>
      </c>
      <c r="D25" s="36" t="s">
        <v>65</v>
      </c>
      <c r="E25" s="36" t="s">
        <v>112</v>
      </c>
      <c r="F25" s="36" t="s">
        <v>64</v>
      </c>
      <c r="G25" s="43">
        <v>251648.14</v>
      </c>
      <c r="H25" s="43">
        <v>36033.51</v>
      </c>
      <c r="I25" s="73">
        <f t="shared" si="1"/>
        <v>0.1431900509973966</v>
      </c>
    </row>
    <row r="26" spans="1:9" ht="32.25" customHeight="1" x14ac:dyDescent="0.25">
      <c r="A26" s="39" t="s">
        <v>66</v>
      </c>
      <c r="B26" s="37">
        <v>957</v>
      </c>
      <c r="C26" s="36" t="s">
        <v>50</v>
      </c>
      <c r="D26" s="36" t="s">
        <v>65</v>
      </c>
      <c r="E26" s="36" t="s">
        <v>112</v>
      </c>
      <c r="F26" s="36" t="s">
        <v>67</v>
      </c>
      <c r="G26" s="43">
        <f>G27</f>
        <v>25464</v>
      </c>
      <c r="H26" s="43">
        <f t="shared" ref="H26" si="7">H27</f>
        <v>0</v>
      </c>
      <c r="I26" s="73">
        <f t="shared" si="1"/>
        <v>0</v>
      </c>
    </row>
    <row r="27" spans="1:9" ht="45" customHeight="1" x14ac:dyDescent="0.25">
      <c r="A27" s="40" t="s">
        <v>68</v>
      </c>
      <c r="B27" s="37">
        <v>957</v>
      </c>
      <c r="C27" s="36" t="s">
        <v>50</v>
      </c>
      <c r="D27" s="36" t="s">
        <v>65</v>
      </c>
      <c r="E27" s="36" t="s">
        <v>112</v>
      </c>
      <c r="F27" s="36" t="s">
        <v>69</v>
      </c>
      <c r="G27" s="43">
        <v>25464</v>
      </c>
      <c r="H27" s="43">
        <v>0</v>
      </c>
      <c r="I27" s="73">
        <f t="shared" si="1"/>
        <v>0</v>
      </c>
    </row>
    <row r="28" spans="1:9" ht="48" hidden="1" customHeight="1" x14ac:dyDescent="0.25">
      <c r="A28" s="39" t="s">
        <v>84</v>
      </c>
      <c r="B28" s="37">
        <v>957</v>
      </c>
      <c r="C28" s="36" t="s">
        <v>50</v>
      </c>
      <c r="D28" s="36" t="s">
        <v>76</v>
      </c>
      <c r="E28" s="36" t="s">
        <v>107</v>
      </c>
      <c r="F28" s="36" t="s">
        <v>52</v>
      </c>
      <c r="G28" s="43">
        <f t="shared" ref="G28:H33" si="8">G29</f>
        <v>0</v>
      </c>
      <c r="H28" s="43">
        <f t="shared" si="8"/>
        <v>0</v>
      </c>
      <c r="I28" s="73" t="e">
        <f t="shared" si="1"/>
        <v>#DIV/0!</v>
      </c>
    </row>
    <row r="29" spans="1:9" ht="58.5" hidden="1" customHeight="1" x14ac:dyDescent="0.25">
      <c r="A29" s="38" t="s">
        <v>86</v>
      </c>
      <c r="B29" s="37">
        <v>957</v>
      </c>
      <c r="C29" s="36" t="s">
        <v>50</v>
      </c>
      <c r="D29" s="36" t="s">
        <v>76</v>
      </c>
      <c r="E29" s="45" t="s">
        <v>108</v>
      </c>
      <c r="F29" s="36" t="s">
        <v>52</v>
      </c>
      <c r="G29" s="43">
        <f t="shared" si="8"/>
        <v>0</v>
      </c>
      <c r="H29" s="43">
        <f t="shared" si="8"/>
        <v>0</v>
      </c>
      <c r="I29" s="73" t="e">
        <f t="shared" si="1"/>
        <v>#DIV/0!</v>
      </c>
    </row>
    <row r="30" spans="1:9" ht="51.75" hidden="1" customHeight="1" x14ac:dyDescent="0.25">
      <c r="A30" s="38" t="s">
        <v>87</v>
      </c>
      <c r="B30" s="37">
        <v>957</v>
      </c>
      <c r="C30" s="36" t="s">
        <v>50</v>
      </c>
      <c r="D30" s="36" t="s">
        <v>76</v>
      </c>
      <c r="E30" s="45" t="s">
        <v>109</v>
      </c>
      <c r="F30" s="36" t="s">
        <v>52</v>
      </c>
      <c r="G30" s="43">
        <f t="shared" si="8"/>
        <v>0</v>
      </c>
      <c r="H30" s="43">
        <f t="shared" si="8"/>
        <v>0</v>
      </c>
      <c r="I30" s="73" t="e">
        <f t="shared" si="1"/>
        <v>#DIV/0!</v>
      </c>
    </row>
    <row r="31" spans="1:9" ht="31.5" hidden="1" customHeight="1" x14ac:dyDescent="0.25">
      <c r="A31" s="39" t="s">
        <v>85</v>
      </c>
      <c r="B31" s="37">
        <v>957</v>
      </c>
      <c r="C31" s="36" t="s">
        <v>50</v>
      </c>
      <c r="D31" s="36" t="s">
        <v>76</v>
      </c>
      <c r="E31" s="36" t="s">
        <v>113</v>
      </c>
      <c r="F31" s="36" t="s">
        <v>52</v>
      </c>
      <c r="G31" s="43">
        <f t="shared" si="8"/>
        <v>0</v>
      </c>
      <c r="H31" s="43">
        <f t="shared" si="8"/>
        <v>0</v>
      </c>
      <c r="I31" s="73" t="e">
        <f t="shared" si="1"/>
        <v>#DIV/0!</v>
      </c>
    </row>
    <row r="32" spans="1:9" ht="36.75" hidden="1" customHeight="1" x14ac:dyDescent="0.25">
      <c r="A32" s="39" t="s">
        <v>186</v>
      </c>
      <c r="B32" s="37">
        <v>957</v>
      </c>
      <c r="C32" s="36" t="s">
        <v>50</v>
      </c>
      <c r="D32" s="36" t="s">
        <v>76</v>
      </c>
      <c r="E32" s="36" t="s">
        <v>187</v>
      </c>
      <c r="F32" s="36" t="s">
        <v>52</v>
      </c>
      <c r="G32" s="43">
        <f t="shared" si="8"/>
        <v>0</v>
      </c>
      <c r="H32" s="43">
        <f t="shared" si="8"/>
        <v>0</v>
      </c>
      <c r="I32" s="73" t="e">
        <f t="shared" si="1"/>
        <v>#DIV/0!</v>
      </c>
    </row>
    <row r="33" spans="1:9" ht="45" hidden="1" customHeight="1" x14ac:dyDescent="0.25">
      <c r="A33" s="39" t="s">
        <v>61</v>
      </c>
      <c r="B33" s="37">
        <v>957</v>
      </c>
      <c r="C33" s="36" t="s">
        <v>50</v>
      </c>
      <c r="D33" s="36" t="s">
        <v>76</v>
      </c>
      <c r="E33" s="36" t="s">
        <v>171</v>
      </c>
      <c r="F33" s="36" t="s">
        <v>62</v>
      </c>
      <c r="G33" s="43">
        <f t="shared" si="8"/>
        <v>0</v>
      </c>
      <c r="H33" s="43">
        <f t="shared" si="8"/>
        <v>0</v>
      </c>
      <c r="I33" s="73" t="e">
        <f t="shared" si="1"/>
        <v>#DIV/0!</v>
      </c>
    </row>
    <row r="34" spans="1:9" ht="59.25" hidden="1" customHeight="1" x14ac:dyDescent="0.25">
      <c r="A34" s="39" t="s">
        <v>63</v>
      </c>
      <c r="B34" s="37">
        <v>957</v>
      </c>
      <c r="C34" s="36" t="s">
        <v>50</v>
      </c>
      <c r="D34" s="36" t="s">
        <v>76</v>
      </c>
      <c r="E34" s="36" t="s">
        <v>171</v>
      </c>
      <c r="F34" s="36" t="s">
        <v>64</v>
      </c>
      <c r="G34" s="43">
        <v>0</v>
      </c>
      <c r="H34" s="43">
        <v>0</v>
      </c>
      <c r="I34" s="73" t="e">
        <f t="shared" si="1"/>
        <v>#DIV/0!</v>
      </c>
    </row>
    <row r="35" spans="1:9" ht="22.5" customHeight="1" x14ac:dyDescent="0.25">
      <c r="A35" s="39" t="s">
        <v>95</v>
      </c>
      <c r="B35" s="37">
        <v>957</v>
      </c>
      <c r="C35" s="36" t="s">
        <v>54</v>
      </c>
      <c r="D35" s="36" t="s">
        <v>51</v>
      </c>
      <c r="E35" s="36" t="s">
        <v>107</v>
      </c>
      <c r="F35" s="36" t="s">
        <v>52</v>
      </c>
      <c r="G35" s="43">
        <f>G36</f>
        <v>215585</v>
      </c>
      <c r="H35" s="43">
        <f t="shared" ref="H35:H38" si="9">H36</f>
        <v>47584.42</v>
      </c>
      <c r="I35" s="73">
        <f t="shared" si="1"/>
        <v>0.22072231370457127</v>
      </c>
    </row>
    <row r="36" spans="1:9" ht="34.5" customHeight="1" x14ac:dyDescent="0.25">
      <c r="A36" s="39" t="s">
        <v>70</v>
      </c>
      <c r="B36" s="37">
        <v>957</v>
      </c>
      <c r="C36" s="36" t="s">
        <v>54</v>
      </c>
      <c r="D36" s="36" t="s">
        <v>60</v>
      </c>
      <c r="E36" s="36" t="s">
        <v>107</v>
      </c>
      <c r="F36" s="36" t="s">
        <v>52</v>
      </c>
      <c r="G36" s="43">
        <f>G37</f>
        <v>215585</v>
      </c>
      <c r="H36" s="43">
        <f t="shared" si="9"/>
        <v>47584.42</v>
      </c>
      <c r="I36" s="73">
        <f t="shared" si="1"/>
        <v>0.22072231370457127</v>
      </c>
    </row>
    <row r="37" spans="1:9" ht="53.25" customHeight="1" x14ac:dyDescent="0.25">
      <c r="A37" s="41" t="s">
        <v>86</v>
      </c>
      <c r="B37" s="37">
        <v>957</v>
      </c>
      <c r="C37" s="36" t="s">
        <v>54</v>
      </c>
      <c r="D37" s="36" t="s">
        <v>60</v>
      </c>
      <c r="E37" s="36" t="s">
        <v>108</v>
      </c>
      <c r="F37" s="36" t="s">
        <v>52</v>
      </c>
      <c r="G37" s="43">
        <f>G38</f>
        <v>215585</v>
      </c>
      <c r="H37" s="43">
        <f t="shared" si="9"/>
        <v>47584.42</v>
      </c>
      <c r="I37" s="73">
        <f t="shared" si="1"/>
        <v>0.22072231370457127</v>
      </c>
    </row>
    <row r="38" spans="1:9" ht="50.25" customHeight="1" x14ac:dyDescent="0.25">
      <c r="A38" s="39" t="s">
        <v>87</v>
      </c>
      <c r="B38" s="37">
        <v>957</v>
      </c>
      <c r="C38" s="36" t="s">
        <v>54</v>
      </c>
      <c r="D38" s="36" t="s">
        <v>60</v>
      </c>
      <c r="E38" s="36" t="s">
        <v>109</v>
      </c>
      <c r="F38" s="36" t="s">
        <v>52</v>
      </c>
      <c r="G38" s="43">
        <f>G39</f>
        <v>215585</v>
      </c>
      <c r="H38" s="43">
        <f t="shared" si="9"/>
        <v>47584.42</v>
      </c>
      <c r="I38" s="73">
        <f t="shared" si="1"/>
        <v>0.22072231370457127</v>
      </c>
    </row>
    <row r="39" spans="1:9" ht="63" customHeight="1" x14ac:dyDescent="0.25">
      <c r="A39" s="39" t="s">
        <v>71</v>
      </c>
      <c r="B39" s="37">
        <v>957</v>
      </c>
      <c r="C39" s="36" t="s">
        <v>54</v>
      </c>
      <c r="D39" s="36" t="s">
        <v>60</v>
      </c>
      <c r="E39" s="36" t="s">
        <v>106</v>
      </c>
      <c r="F39" s="36" t="s">
        <v>52</v>
      </c>
      <c r="G39" s="43">
        <f>G40+G42</f>
        <v>215585</v>
      </c>
      <c r="H39" s="43">
        <f t="shared" ref="H39" si="10">H40+H42</f>
        <v>47584.42</v>
      </c>
      <c r="I39" s="73">
        <f t="shared" si="1"/>
        <v>0.22072231370457127</v>
      </c>
    </row>
    <row r="40" spans="1:9" ht="99" customHeight="1" x14ac:dyDescent="0.25">
      <c r="A40" s="39" t="s">
        <v>56</v>
      </c>
      <c r="B40" s="37">
        <v>957</v>
      </c>
      <c r="C40" s="36" t="s">
        <v>54</v>
      </c>
      <c r="D40" s="36" t="s">
        <v>60</v>
      </c>
      <c r="E40" s="36" t="s">
        <v>106</v>
      </c>
      <c r="F40" s="36" t="s">
        <v>57</v>
      </c>
      <c r="G40" s="43">
        <f>G41</f>
        <v>209964</v>
      </c>
      <c r="H40" s="43">
        <f t="shared" ref="H40" si="11">H41</f>
        <v>47584.42</v>
      </c>
      <c r="I40" s="73">
        <f t="shared" si="1"/>
        <v>0.22663132727515192</v>
      </c>
    </row>
    <row r="41" spans="1:9" ht="56.25" customHeight="1" x14ac:dyDescent="0.25">
      <c r="A41" s="39" t="s">
        <v>58</v>
      </c>
      <c r="B41" s="37">
        <v>957</v>
      </c>
      <c r="C41" s="36" t="s">
        <v>54</v>
      </c>
      <c r="D41" s="36" t="s">
        <v>60</v>
      </c>
      <c r="E41" s="36" t="s">
        <v>106</v>
      </c>
      <c r="F41" s="36" t="s">
        <v>59</v>
      </c>
      <c r="G41" s="43">
        <v>209964</v>
      </c>
      <c r="H41" s="43">
        <v>47584.42</v>
      </c>
      <c r="I41" s="73">
        <f t="shared" si="1"/>
        <v>0.22663132727515192</v>
      </c>
    </row>
    <row r="42" spans="1:9" ht="48.75" customHeight="1" x14ac:dyDescent="0.25">
      <c r="A42" s="39" t="s">
        <v>61</v>
      </c>
      <c r="B42" s="37">
        <v>957</v>
      </c>
      <c r="C42" s="36" t="s">
        <v>54</v>
      </c>
      <c r="D42" s="36" t="s">
        <v>60</v>
      </c>
      <c r="E42" s="36" t="s">
        <v>106</v>
      </c>
      <c r="F42" s="36" t="s">
        <v>62</v>
      </c>
      <c r="G42" s="43">
        <f>G43</f>
        <v>5621</v>
      </c>
      <c r="H42" s="43">
        <f t="shared" ref="H42" si="12">H43</f>
        <v>0</v>
      </c>
      <c r="I42" s="73">
        <f t="shared" si="1"/>
        <v>0</v>
      </c>
    </row>
    <row r="43" spans="1:9" ht="56.25" customHeight="1" x14ac:dyDescent="0.25">
      <c r="A43" s="39" t="s">
        <v>63</v>
      </c>
      <c r="B43" s="37">
        <v>957</v>
      </c>
      <c r="C43" s="36" t="s">
        <v>54</v>
      </c>
      <c r="D43" s="36" t="s">
        <v>60</v>
      </c>
      <c r="E43" s="36" t="s">
        <v>106</v>
      </c>
      <c r="F43" s="36" t="s">
        <v>64</v>
      </c>
      <c r="G43" s="43">
        <v>5621</v>
      </c>
      <c r="H43" s="43">
        <v>0</v>
      </c>
      <c r="I43" s="73">
        <f t="shared" si="1"/>
        <v>0</v>
      </c>
    </row>
    <row r="44" spans="1:9" ht="34.5" customHeight="1" x14ac:dyDescent="0.25">
      <c r="A44" s="49" t="s">
        <v>96</v>
      </c>
      <c r="B44" s="37">
        <v>957</v>
      </c>
      <c r="C44" s="36" t="s">
        <v>65</v>
      </c>
      <c r="D44" s="36" t="s">
        <v>51</v>
      </c>
      <c r="E44" s="36" t="s">
        <v>107</v>
      </c>
      <c r="F44" s="36" t="s">
        <v>52</v>
      </c>
      <c r="G44" s="43">
        <f t="shared" ref="G44:H52" si="13">G45</f>
        <v>2121638.8200000003</v>
      </c>
      <c r="H44" s="43">
        <f t="shared" si="13"/>
        <v>369400</v>
      </c>
      <c r="I44" s="73">
        <f t="shared" si="1"/>
        <v>0.17411069052742914</v>
      </c>
    </row>
    <row r="45" spans="1:9" ht="34.5" customHeight="1" x14ac:dyDescent="0.25">
      <c r="A45" s="39" t="s">
        <v>74</v>
      </c>
      <c r="B45" s="37">
        <v>957</v>
      </c>
      <c r="C45" s="36" t="s">
        <v>65</v>
      </c>
      <c r="D45" s="36" t="s">
        <v>72</v>
      </c>
      <c r="E45" s="36" t="s">
        <v>107</v>
      </c>
      <c r="F45" s="36" t="s">
        <v>52</v>
      </c>
      <c r="G45" s="43">
        <f>G46+G51</f>
        <v>2121638.8200000003</v>
      </c>
      <c r="H45" s="43">
        <f>H46+H51</f>
        <v>369400</v>
      </c>
      <c r="I45" s="73">
        <f t="shared" si="1"/>
        <v>0.17411069052742914</v>
      </c>
    </row>
    <row r="46" spans="1:9" ht="45" hidden="1" customHeight="1" x14ac:dyDescent="0.25">
      <c r="A46" s="39" t="s">
        <v>100</v>
      </c>
      <c r="B46" s="37">
        <v>957</v>
      </c>
      <c r="C46" s="36" t="s">
        <v>65</v>
      </c>
      <c r="D46" s="36" t="s">
        <v>72</v>
      </c>
      <c r="E46" s="36" t="s">
        <v>102</v>
      </c>
      <c r="F46" s="36" t="s">
        <v>52</v>
      </c>
      <c r="G46" s="43">
        <f t="shared" si="13"/>
        <v>1189087.31</v>
      </c>
      <c r="H46" s="43">
        <f t="shared" si="13"/>
        <v>198000</v>
      </c>
      <c r="I46" s="73">
        <f t="shared" si="1"/>
        <v>0.16651426546634324</v>
      </c>
    </row>
    <row r="47" spans="1:9" ht="120" hidden="1" customHeight="1" x14ac:dyDescent="0.25">
      <c r="A47" s="39" t="s">
        <v>101</v>
      </c>
      <c r="B47" s="37">
        <v>957</v>
      </c>
      <c r="C47" s="36" t="s">
        <v>65</v>
      </c>
      <c r="D47" s="36" t="s">
        <v>72</v>
      </c>
      <c r="E47" s="36" t="s">
        <v>103</v>
      </c>
      <c r="F47" s="36" t="s">
        <v>52</v>
      </c>
      <c r="G47" s="43">
        <f t="shared" si="13"/>
        <v>1189087.31</v>
      </c>
      <c r="H47" s="43">
        <f t="shared" si="13"/>
        <v>198000</v>
      </c>
      <c r="I47" s="73">
        <f t="shared" si="1"/>
        <v>0.16651426546634324</v>
      </c>
    </row>
    <row r="48" spans="1:9" ht="165" x14ac:dyDescent="0.25">
      <c r="A48" s="39" t="s">
        <v>192</v>
      </c>
      <c r="B48" s="37">
        <v>957</v>
      </c>
      <c r="C48" s="36" t="s">
        <v>65</v>
      </c>
      <c r="D48" s="36" t="s">
        <v>72</v>
      </c>
      <c r="E48" s="36" t="s">
        <v>168</v>
      </c>
      <c r="F48" s="36" t="s">
        <v>52</v>
      </c>
      <c r="G48" s="43">
        <f t="shared" si="13"/>
        <v>1189087.31</v>
      </c>
      <c r="H48" s="43">
        <f t="shared" si="13"/>
        <v>198000</v>
      </c>
      <c r="I48" s="73">
        <f t="shared" si="1"/>
        <v>0.16651426546634324</v>
      </c>
    </row>
    <row r="49" spans="1:9" ht="45" x14ac:dyDescent="0.25">
      <c r="A49" s="39" t="s">
        <v>61</v>
      </c>
      <c r="B49" s="37">
        <v>957</v>
      </c>
      <c r="C49" s="36" t="s">
        <v>65</v>
      </c>
      <c r="D49" s="36" t="s">
        <v>72</v>
      </c>
      <c r="E49" s="36" t="s">
        <v>168</v>
      </c>
      <c r="F49" s="36" t="s">
        <v>62</v>
      </c>
      <c r="G49" s="43">
        <f t="shared" si="13"/>
        <v>1189087.31</v>
      </c>
      <c r="H49" s="43">
        <f t="shared" si="13"/>
        <v>198000</v>
      </c>
      <c r="I49" s="73">
        <f t="shared" si="1"/>
        <v>0.16651426546634324</v>
      </c>
    </row>
    <row r="50" spans="1:9" ht="34.5" customHeight="1" x14ac:dyDescent="0.25">
      <c r="A50" s="42" t="s">
        <v>63</v>
      </c>
      <c r="B50" s="37">
        <v>957</v>
      </c>
      <c r="C50" s="36" t="s">
        <v>65</v>
      </c>
      <c r="D50" s="36" t="s">
        <v>72</v>
      </c>
      <c r="E50" s="36" t="s">
        <v>168</v>
      </c>
      <c r="F50" s="36" t="s">
        <v>64</v>
      </c>
      <c r="G50" s="43">
        <v>1189087.31</v>
      </c>
      <c r="H50" s="43">
        <v>198000</v>
      </c>
      <c r="I50" s="73">
        <f t="shared" si="1"/>
        <v>0.16651426546634324</v>
      </c>
    </row>
    <row r="51" spans="1:9" ht="105" x14ac:dyDescent="0.25">
      <c r="A51" s="39" t="s">
        <v>188</v>
      </c>
      <c r="B51" s="37">
        <v>957</v>
      </c>
      <c r="C51" s="36" t="s">
        <v>65</v>
      </c>
      <c r="D51" s="36" t="s">
        <v>72</v>
      </c>
      <c r="E51" s="36" t="s">
        <v>169</v>
      </c>
      <c r="F51" s="36" t="s">
        <v>52</v>
      </c>
      <c r="G51" s="43">
        <f t="shared" si="13"/>
        <v>932551.51</v>
      </c>
      <c r="H51" s="43">
        <f t="shared" si="13"/>
        <v>171400</v>
      </c>
      <c r="I51" s="73">
        <f t="shared" ref="I51:I53" si="14">H51/G51</f>
        <v>0.18379681782939797</v>
      </c>
    </row>
    <row r="52" spans="1:9" ht="21.75" customHeight="1" x14ac:dyDescent="0.25">
      <c r="A52" s="39" t="s">
        <v>61</v>
      </c>
      <c r="B52" s="37">
        <v>957</v>
      </c>
      <c r="C52" s="36" t="s">
        <v>65</v>
      </c>
      <c r="D52" s="36" t="s">
        <v>72</v>
      </c>
      <c r="E52" s="36" t="s">
        <v>169</v>
      </c>
      <c r="F52" s="36" t="s">
        <v>62</v>
      </c>
      <c r="G52" s="43">
        <f t="shared" si="13"/>
        <v>932551.51</v>
      </c>
      <c r="H52" s="43">
        <f t="shared" si="13"/>
        <v>171400</v>
      </c>
      <c r="I52" s="73">
        <f t="shared" si="14"/>
        <v>0.18379681782939797</v>
      </c>
    </row>
    <row r="53" spans="1:9" ht="51" customHeight="1" x14ac:dyDescent="0.25">
      <c r="A53" s="42" t="s">
        <v>63</v>
      </c>
      <c r="B53" s="37">
        <v>957</v>
      </c>
      <c r="C53" s="36" t="s">
        <v>65</v>
      </c>
      <c r="D53" s="36" t="s">
        <v>72</v>
      </c>
      <c r="E53" s="36" t="s">
        <v>169</v>
      </c>
      <c r="F53" s="36" t="s">
        <v>64</v>
      </c>
      <c r="G53" s="102">
        <v>932551.51</v>
      </c>
      <c r="H53" s="102">
        <v>171400</v>
      </c>
      <c r="I53" s="73">
        <f t="shared" si="14"/>
        <v>0.18379681782939797</v>
      </c>
    </row>
    <row r="54" spans="1:9" ht="37.5" hidden="1" customHeight="1" x14ac:dyDescent="0.25">
      <c r="A54" s="39" t="s">
        <v>88</v>
      </c>
      <c r="B54" s="37">
        <v>957</v>
      </c>
      <c r="C54" s="36" t="s">
        <v>75</v>
      </c>
      <c r="D54" s="36" t="s">
        <v>60</v>
      </c>
      <c r="E54" s="36" t="s">
        <v>89</v>
      </c>
      <c r="F54" s="36" t="s">
        <v>52</v>
      </c>
      <c r="G54" s="43">
        <f>G55</f>
        <v>0</v>
      </c>
      <c r="H54" s="43">
        <f t="shared" ref="H54:H55" si="15">H55</f>
        <v>0</v>
      </c>
      <c r="I54" s="73" t="e">
        <f t="shared" si="1"/>
        <v>#DIV/0!</v>
      </c>
    </row>
    <row r="55" spans="1:9" ht="99.75" hidden="1" customHeight="1" x14ac:dyDescent="0.25">
      <c r="A55" s="39" t="s">
        <v>61</v>
      </c>
      <c r="B55" s="37">
        <v>957</v>
      </c>
      <c r="C55" s="36" t="s">
        <v>75</v>
      </c>
      <c r="D55" s="36" t="s">
        <v>60</v>
      </c>
      <c r="E55" s="36" t="s">
        <v>89</v>
      </c>
      <c r="F55" s="36" t="s">
        <v>62</v>
      </c>
      <c r="G55" s="43">
        <f>G56</f>
        <v>0</v>
      </c>
      <c r="H55" s="43">
        <f t="shared" si="15"/>
        <v>0</v>
      </c>
      <c r="I55" s="73" t="e">
        <f t="shared" si="1"/>
        <v>#DIV/0!</v>
      </c>
    </row>
    <row r="56" spans="1:9" ht="52.5" hidden="1" customHeight="1" x14ac:dyDescent="0.25">
      <c r="A56" s="42" t="s">
        <v>63</v>
      </c>
      <c r="B56" s="37">
        <v>957</v>
      </c>
      <c r="C56" s="36" t="s">
        <v>75</v>
      </c>
      <c r="D56" s="36" t="s">
        <v>60</v>
      </c>
      <c r="E56" s="36" t="s">
        <v>89</v>
      </c>
      <c r="F56" s="36" t="s">
        <v>64</v>
      </c>
      <c r="G56" s="43">
        <v>0</v>
      </c>
      <c r="H56" s="43">
        <v>0</v>
      </c>
      <c r="I56" s="73" t="e">
        <f t="shared" si="1"/>
        <v>#DIV/0!</v>
      </c>
    </row>
    <row r="57" spans="1:9" ht="34.5" hidden="1" customHeight="1" x14ac:dyDescent="0.25">
      <c r="A57" s="38" t="s">
        <v>97</v>
      </c>
      <c r="B57" s="37">
        <v>957</v>
      </c>
      <c r="C57" s="36" t="s">
        <v>73</v>
      </c>
      <c r="D57" s="36" t="s">
        <v>51</v>
      </c>
      <c r="E57" s="36" t="s">
        <v>107</v>
      </c>
      <c r="F57" s="36" t="s">
        <v>52</v>
      </c>
      <c r="G57" s="43">
        <f>G58</f>
        <v>0</v>
      </c>
      <c r="H57" s="43">
        <f t="shared" ref="H57:H61" si="16">H58</f>
        <v>0</v>
      </c>
      <c r="I57" s="73" t="e">
        <f t="shared" si="1"/>
        <v>#DIV/0!</v>
      </c>
    </row>
    <row r="58" spans="1:9" ht="24" hidden="1" customHeight="1" x14ac:dyDescent="0.25">
      <c r="A58" s="38" t="s">
        <v>77</v>
      </c>
      <c r="B58" s="37">
        <v>957</v>
      </c>
      <c r="C58" s="36" t="s">
        <v>73</v>
      </c>
      <c r="D58" s="36" t="s">
        <v>50</v>
      </c>
      <c r="E58" s="36" t="s">
        <v>107</v>
      </c>
      <c r="F58" s="36" t="s">
        <v>52</v>
      </c>
      <c r="G58" s="43">
        <f>G59</f>
        <v>0</v>
      </c>
      <c r="H58" s="43">
        <f t="shared" si="16"/>
        <v>0</v>
      </c>
      <c r="I58" s="73" t="e">
        <f t="shared" si="1"/>
        <v>#DIV/0!</v>
      </c>
    </row>
    <row r="59" spans="1:9" ht="57.75" hidden="1" customHeight="1" x14ac:dyDescent="0.25">
      <c r="A59" s="38" t="s">
        <v>86</v>
      </c>
      <c r="B59" s="37">
        <v>957</v>
      </c>
      <c r="C59" s="36" t="s">
        <v>73</v>
      </c>
      <c r="D59" s="36" t="s">
        <v>50</v>
      </c>
      <c r="E59" s="36" t="s">
        <v>108</v>
      </c>
      <c r="F59" s="36"/>
      <c r="G59" s="43">
        <f>G60</f>
        <v>0</v>
      </c>
      <c r="H59" s="43">
        <f t="shared" si="16"/>
        <v>0</v>
      </c>
      <c r="I59" s="73" t="e">
        <f t="shared" si="1"/>
        <v>#DIV/0!</v>
      </c>
    </row>
    <row r="60" spans="1:9" ht="50.25" hidden="1" customHeight="1" x14ac:dyDescent="0.25">
      <c r="A60" s="38" t="s">
        <v>87</v>
      </c>
      <c r="B60" s="37">
        <v>957</v>
      </c>
      <c r="C60" s="36" t="s">
        <v>73</v>
      </c>
      <c r="D60" s="36" t="s">
        <v>50</v>
      </c>
      <c r="E60" s="36" t="s">
        <v>109</v>
      </c>
      <c r="F60" s="36"/>
      <c r="G60" s="43">
        <f>G61</f>
        <v>0</v>
      </c>
      <c r="H60" s="43">
        <f t="shared" si="16"/>
        <v>0</v>
      </c>
      <c r="I60" s="73" t="e">
        <f t="shared" si="1"/>
        <v>#DIV/0!</v>
      </c>
    </row>
    <row r="61" spans="1:9" ht="51.75" hidden="1" customHeight="1" x14ac:dyDescent="0.25">
      <c r="A61" s="41" t="s">
        <v>90</v>
      </c>
      <c r="B61" s="37">
        <v>957</v>
      </c>
      <c r="C61" s="36" t="s">
        <v>73</v>
      </c>
      <c r="D61" s="36" t="s">
        <v>50</v>
      </c>
      <c r="E61" s="36" t="s">
        <v>114</v>
      </c>
      <c r="F61" s="36" t="s">
        <v>52</v>
      </c>
      <c r="G61" s="43">
        <f>G62</f>
        <v>0</v>
      </c>
      <c r="H61" s="43">
        <f t="shared" si="16"/>
        <v>0</v>
      </c>
      <c r="I61" s="73" t="e">
        <f t="shared" si="1"/>
        <v>#DIV/0!</v>
      </c>
    </row>
    <row r="62" spans="1:9" ht="41.25" hidden="1" customHeight="1" x14ac:dyDescent="0.25">
      <c r="A62" s="41" t="s">
        <v>91</v>
      </c>
      <c r="B62" s="37">
        <v>957</v>
      </c>
      <c r="C62" s="36" t="s">
        <v>73</v>
      </c>
      <c r="D62" s="36" t="s">
        <v>50</v>
      </c>
      <c r="E62" s="36" t="s">
        <v>115</v>
      </c>
      <c r="F62" s="36" t="s">
        <v>52</v>
      </c>
      <c r="G62" s="43">
        <f>G67+G65</f>
        <v>0</v>
      </c>
      <c r="H62" s="43">
        <f>H67+H65</f>
        <v>0</v>
      </c>
      <c r="I62" s="73" t="e">
        <f t="shared" si="1"/>
        <v>#DIV/0!</v>
      </c>
    </row>
    <row r="63" spans="1:9" ht="101.25" hidden="1" customHeight="1" x14ac:dyDescent="0.25">
      <c r="A63" s="39" t="s">
        <v>56</v>
      </c>
      <c r="B63" s="37">
        <v>957</v>
      </c>
      <c r="C63" s="36" t="s">
        <v>73</v>
      </c>
      <c r="D63" s="36" t="s">
        <v>50</v>
      </c>
      <c r="E63" s="36" t="s">
        <v>115</v>
      </c>
      <c r="F63" s="36" t="s">
        <v>57</v>
      </c>
      <c r="G63" s="43">
        <f>G64</f>
        <v>0</v>
      </c>
      <c r="H63" s="43">
        <f t="shared" ref="H63" si="17">H64</f>
        <v>0</v>
      </c>
      <c r="I63" s="73" t="e">
        <f t="shared" si="1"/>
        <v>#DIV/0!</v>
      </c>
    </row>
    <row r="64" spans="1:9" ht="43.5" hidden="1" customHeight="1" x14ac:dyDescent="0.25">
      <c r="A64" s="39" t="s">
        <v>58</v>
      </c>
      <c r="B64" s="37">
        <v>957</v>
      </c>
      <c r="C64" s="36" t="s">
        <v>73</v>
      </c>
      <c r="D64" s="36" t="s">
        <v>50</v>
      </c>
      <c r="E64" s="36" t="s">
        <v>115</v>
      </c>
      <c r="F64" s="36" t="s">
        <v>59</v>
      </c>
      <c r="G64" s="43"/>
      <c r="H64" s="43"/>
      <c r="I64" s="73" t="e">
        <f t="shared" si="1"/>
        <v>#DIV/0!</v>
      </c>
    </row>
    <row r="65" spans="1:9" ht="38.25" hidden="1" customHeight="1" x14ac:dyDescent="0.25">
      <c r="A65" s="39" t="s">
        <v>61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62</v>
      </c>
      <c r="G65" s="43">
        <f>G66</f>
        <v>0</v>
      </c>
      <c r="H65" s="43">
        <f t="shared" ref="H65" si="18">H66</f>
        <v>0</v>
      </c>
      <c r="I65" s="73" t="e">
        <f t="shared" si="1"/>
        <v>#DIV/0!</v>
      </c>
    </row>
    <row r="66" spans="1:9" ht="60" hidden="1" x14ac:dyDescent="0.25">
      <c r="A66" s="39" t="s">
        <v>63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64</v>
      </c>
      <c r="G66" s="43">
        <v>0</v>
      </c>
      <c r="H66" s="43">
        <v>0</v>
      </c>
      <c r="I66" s="73" t="e">
        <f t="shared" si="1"/>
        <v>#DIV/0!</v>
      </c>
    </row>
    <row r="67" spans="1:9" ht="16.5" hidden="1" customHeight="1" x14ac:dyDescent="0.25">
      <c r="A67" s="41" t="s">
        <v>165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166</v>
      </c>
      <c r="G67" s="43">
        <f>G68</f>
        <v>0</v>
      </c>
      <c r="H67" s="43">
        <f t="shared" ref="H67" si="19">H68</f>
        <v>0</v>
      </c>
      <c r="I67" s="73" t="e">
        <f t="shared" si="1"/>
        <v>#DIV/0!</v>
      </c>
    </row>
    <row r="68" spans="1:9" ht="31.5" hidden="1" customHeight="1" x14ac:dyDescent="0.25">
      <c r="A68" s="41" t="s">
        <v>39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167</v>
      </c>
      <c r="G68" s="43">
        <v>0</v>
      </c>
      <c r="H68" s="43">
        <v>0</v>
      </c>
      <c r="I68" s="73" t="e">
        <f t="shared" si="1"/>
        <v>#DIV/0!</v>
      </c>
    </row>
    <row r="69" spans="1:9" ht="105" hidden="1" customHeight="1" x14ac:dyDescent="0.25">
      <c r="A69" s="39" t="s">
        <v>56</v>
      </c>
      <c r="B69" s="37">
        <v>957</v>
      </c>
      <c r="C69" s="36" t="s">
        <v>73</v>
      </c>
      <c r="D69" s="36" t="s">
        <v>65</v>
      </c>
      <c r="E69" s="36" t="s">
        <v>92</v>
      </c>
      <c r="F69" s="36" t="s">
        <v>57</v>
      </c>
      <c r="G69" s="43">
        <f>G70</f>
        <v>0</v>
      </c>
      <c r="H69" s="43">
        <f t="shared" ref="H69" si="20">H70</f>
        <v>0</v>
      </c>
      <c r="I69" s="73" t="e">
        <f t="shared" si="1"/>
        <v>#DIV/0!</v>
      </c>
    </row>
    <row r="70" spans="1:9" ht="45" hidden="1" customHeight="1" x14ac:dyDescent="0.25">
      <c r="A70" s="39" t="s">
        <v>58</v>
      </c>
      <c r="B70" s="37">
        <v>957</v>
      </c>
      <c r="C70" s="36" t="s">
        <v>73</v>
      </c>
      <c r="D70" s="36" t="s">
        <v>65</v>
      </c>
      <c r="E70" s="36" t="s">
        <v>92</v>
      </c>
      <c r="F70" s="36" t="s">
        <v>59</v>
      </c>
      <c r="G70" s="43">
        <v>0</v>
      </c>
      <c r="H70" s="43">
        <v>0</v>
      </c>
      <c r="I70" s="73" t="e">
        <f t="shared" si="1"/>
        <v>#DIV/0!</v>
      </c>
    </row>
    <row r="71" spans="1:9" ht="45" hidden="1" customHeight="1" x14ac:dyDescent="0.25">
      <c r="A71" s="39" t="s">
        <v>61</v>
      </c>
      <c r="B71" s="37">
        <v>957</v>
      </c>
      <c r="C71" s="36" t="s">
        <v>73</v>
      </c>
      <c r="D71" s="36" t="s">
        <v>65</v>
      </c>
      <c r="E71" s="36" t="s">
        <v>92</v>
      </c>
      <c r="F71" s="36" t="s">
        <v>62</v>
      </c>
      <c r="G71" s="43">
        <f>G72</f>
        <v>0</v>
      </c>
      <c r="H71" s="43">
        <f t="shared" ref="H71" si="21">H72</f>
        <v>0</v>
      </c>
      <c r="I71" s="73" t="e">
        <f t="shared" si="1"/>
        <v>#DIV/0!</v>
      </c>
    </row>
    <row r="72" spans="1:9" ht="45" hidden="1" customHeight="1" x14ac:dyDescent="0.25">
      <c r="A72" s="39" t="s">
        <v>63</v>
      </c>
      <c r="B72" s="37">
        <v>957</v>
      </c>
      <c r="C72" s="36" t="s">
        <v>73</v>
      </c>
      <c r="D72" s="36" t="s">
        <v>65</v>
      </c>
      <c r="E72" s="36" t="s">
        <v>92</v>
      </c>
      <c r="F72" s="36" t="s">
        <v>64</v>
      </c>
      <c r="G72" s="43">
        <v>0</v>
      </c>
      <c r="H72" s="43">
        <v>0</v>
      </c>
      <c r="I72" s="73" t="e">
        <f t="shared" si="1"/>
        <v>#DIV/0!</v>
      </c>
    </row>
    <row r="73" spans="1:9" ht="17.25" thickBot="1" x14ac:dyDescent="0.3">
      <c r="A73" s="46" t="s">
        <v>81</v>
      </c>
      <c r="B73" s="44"/>
      <c r="C73" s="47"/>
      <c r="D73" s="47"/>
      <c r="E73" s="47"/>
      <c r="F73" s="47"/>
      <c r="G73" s="48">
        <f>G8</f>
        <v>3934463.9600000004</v>
      </c>
      <c r="H73" s="48">
        <f>H8</f>
        <v>776557.15</v>
      </c>
      <c r="I73" s="73">
        <f t="shared" ref="I73" si="22">H73/G73</f>
        <v>0.19737304951701728</v>
      </c>
    </row>
  </sheetData>
  <mergeCells count="12">
    <mergeCell ref="I6:I7"/>
    <mergeCell ref="D1:I1"/>
    <mergeCell ref="F5:I5"/>
    <mergeCell ref="A3:I3"/>
    <mergeCell ref="F6:F7"/>
    <mergeCell ref="G6:G7"/>
    <mergeCell ref="H6:H7"/>
    <mergeCell ref="A6:A7"/>
    <mergeCell ref="B6:B7"/>
    <mergeCell ref="C6:C7"/>
    <mergeCell ref="D6:D7"/>
    <mergeCell ref="E6:E7"/>
  </mergeCells>
  <pageMargins left="1.07" right="0.48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H6" sqref="H6:H7"/>
    </sheetView>
  </sheetViews>
  <sheetFormatPr defaultRowHeight="15" x14ac:dyDescent="0.25"/>
  <cols>
    <col min="1" max="1" width="33.28515625" style="11" customWidth="1"/>
    <col min="2" max="3" width="7.7109375" style="11" customWidth="1"/>
    <col min="4" max="4" width="6.7109375" style="11" customWidth="1"/>
    <col min="5" max="5" width="11.42578125" style="11" customWidth="1"/>
    <col min="6" max="6" width="7.85546875" style="11" customWidth="1"/>
    <col min="7" max="7" width="17.42578125" style="11" customWidth="1"/>
    <col min="8" max="8" width="14.85546875" style="11" customWidth="1"/>
    <col min="9" max="9" width="10.140625" style="11" bestFit="1" customWidth="1"/>
    <col min="10" max="16384" width="9.140625" style="11"/>
  </cols>
  <sheetData>
    <row r="1" spans="1:9" ht="87.75" customHeight="1" x14ac:dyDescent="0.25">
      <c r="E1" s="123" t="s">
        <v>200</v>
      </c>
      <c r="F1" s="123"/>
      <c r="G1" s="123"/>
      <c r="H1" s="123"/>
      <c r="I1" s="123"/>
    </row>
    <row r="3" spans="1:9" ht="41.25" customHeight="1" x14ac:dyDescent="0.25">
      <c r="A3" s="134" t="s">
        <v>201</v>
      </c>
      <c r="B3" s="134"/>
      <c r="C3" s="134"/>
      <c r="D3" s="134"/>
      <c r="E3" s="134"/>
      <c r="F3" s="134"/>
      <c r="G3" s="134"/>
      <c r="H3" s="134"/>
      <c r="I3" s="134"/>
    </row>
    <row r="5" spans="1:9" ht="15.75" thickBot="1" x14ac:dyDescent="0.3">
      <c r="G5" s="11" t="s">
        <v>150</v>
      </c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198</v>
      </c>
      <c r="H6" s="103" t="s">
        <v>196</v>
      </c>
      <c r="I6" s="103" t="s">
        <v>151</v>
      </c>
    </row>
    <row r="7" spans="1:9" ht="54.7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8" t="s">
        <v>44</v>
      </c>
      <c r="B8" s="37">
        <v>957</v>
      </c>
      <c r="C8" s="45" t="s">
        <v>51</v>
      </c>
      <c r="D8" s="45" t="s">
        <v>51</v>
      </c>
      <c r="E8" s="45" t="s">
        <v>107</v>
      </c>
      <c r="F8" s="45" t="s">
        <v>52</v>
      </c>
      <c r="G8" s="43">
        <f>G9+G35+G44+G57</f>
        <v>3934463.9600000004</v>
      </c>
      <c r="H8" s="43">
        <f>H9+H35+H44+H57</f>
        <v>776557.15</v>
      </c>
      <c r="I8" s="73">
        <f>H8/G8</f>
        <v>0.19737304951701728</v>
      </c>
    </row>
    <row r="9" spans="1:9" ht="21.75" customHeight="1" x14ac:dyDescent="0.25">
      <c r="A9" s="38" t="s">
        <v>80</v>
      </c>
      <c r="B9" s="37">
        <v>957</v>
      </c>
      <c r="C9" s="45" t="s">
        <v>50</v>
      </c>
      <c r="D9" s="45" t="s">
        <v>51</v>
      </c>
      <c r="E9" s="45" t="s">
        <v>107</v>
      </c>
      <c r="F9" s="45" t="s">
        <v>52</v>
      </c>
      <c r="G9" s="43">
        <f>G10+G17+G28</f>
        <v>1597240.1400000001</v>
      </c>
      <c r="H9" s="43">
        <f t="shared" ref="H9" si="0">H10+H17+H28</f>
        <v>359572.73000000004</v>
      </c>
      <c r="I9" s="73">
        <f t="shared" ref="I9:I72" si="1">H9/G9</f>
        <v>0.22512127074392208</v>
      </c>
    </row>
    <row r="10" spans="1:9" ht="63.75" customHeight="1" x14ac:dyDescent="0.25">
      <c r="A10" s="38" t="s">
        <v>53</v>
      </c>
      <c r="B10" s="37">
        <v>957</v>
      </c>
      <c r="C10" s="36" t="s">
        <v>50</v>
      </c>
      <c r="D10" s="36" t="s">
        <v>54</v>
      </c>
      <c r="E10" s="45" t="s">
        <v>107</v>
      </c>
      <c r="F10" s="36" t="s">
        <v>52</v>
      </c>
      <c r="G10" s="43">
        <f t="shared" ref="G10:H15" si="2">G11</f>
        <v>615898</v>
      </c>
      <c r="H10" s="43">
        <f t="shared" si="2"/>
        <v>121903.74</v>
      </c>
      <c r="I10" s="73">
        <f t="shared" si="1"/>
        <v>0.19792845568584411</v>
      </c>
    </row>
    <row r="11" spans="1:9" ht="61.5" customHeight="1" x14ac:dyDescent="0.25">
      <c r="A11" s="38" t="s">
        <v>86</v>
      </c>
      <c r="B11" s="37">
        <v>957</v>
      </c>
      <c r="C11" s="36" t="s">
        <v>50</v>
      </c>
      <c r="D11" s="36" t="s">
        <v>54</v>
      </c>
      <c r="E11" s="45" t="s">
        <v>108</v>
      </c>
      <c r="F11" s="36" t="s">
        <v>52</v>
      </c>
      <c r="G11" s="43">
        <f t="shared" si="2"/>
        <v>615898</v>
      </c>
      <c r="H11" s="43">
        <f t="shared" si="2"/>
        <v>121903.74</v>
      </c>
      <c r="I11" s="73">
        <f t="shared" si="1"/>
        <v>0.19792845568584411</v>
      </c>
    </row>
    <row r="12" spans="1:9" ht="51" customHeight="1" x14ac:dyDescent="0.25">
      <c r="A12" s="38" t="s">
        <v>87</v>
      </c>
      <c r="B12" s="37">
        <v>957</v>
      </c>
      <c r="C12" s="36" t="s">
        <v>50</v>
      </c>
      <c r="D12" s="36" t="s">
        <v>54</v>
      </c>
      <c r="E12" s="45" t="s">
        <v>109</v>
      </c>
      <c r="F12" s="36" t="s">
        <v>52</v>
      </c>
      <c r="G12" s="43">
        <f t="shared" si="2"/>
        <v>615898</v>
      </c>
      <c r="H12" s="43">
        <f t="shared" si="2"/>
        <v>121903.74</v>
      </c>
      <c r="I12" s="73">
        <f t="shared" si="1"/>
        <v>0.19792845568584411</v>
      </c>
    </row>
    <row r="13" spans="1:9" ht="84" customHeight="1" x14ac:dyDescent="0.25">
      <c r="A13" s="38" t="s">
        <v>98</v>
      </c>
      <c r="B13" s="37">
        <v>957</v>
      </c>
      <c r="C13" s="36" t="s">
        <v>50</v>
      </c>
      <c r="D13" s="36" t="s">
        <v>54</v>
      </c>
      <c r="E13" s="36" t="s">
        <v>110</v>
      </c>
      <c r="F13" s="36" t="s">
        <v>52</v>
      </c>
      <c r="G13" s="43">
        <f t="shared" si="2"/>
        <v>615898</v>
      </c>
      <c r="H13" s="43">
        <f t="shared" si="2"/>
        <v>121903.74</v>
      </c>
      <c r="I13" s="73">
        <f t="shared" si="1"/>
        <v>0.19792845568584411</v>
      </c>
    </row>
    <row r="14" spans="1:9" ht="22.5" customHeight="1" x14ac:dyDescent="0.25">
      <c r="A14" s="38" t="s">
        <v>55</v>
      </c>
      <c r="B14" s="37">
        <v>957</v>
      </c>
      <c r="C14" s="36" t="s">
        <v>50</v>
      </c>
      <c r="D14" s="36" t="s">
        <v>54</v>
      </c>
      <c r="E14" s="36" t="s">
        <v>111</v>
      </c>
      <c r="F14" s="36" t="s">
        <v>52</v>
      </c>
      <c r="G14" s="43">
        <f t="shared" si="2"/>
        <v>615898</v>
      </c>
      <c r="H14" s="43">
        <f t="shared" si="2"/>
        <v>121903.74</v>
      </c>
      <c r="I14" s="73">
        <f t="shared" si="1"/>
        <v>0.19792845568584411</v>
      </c>
    </row>
    <row r="15" spans="1:9" ht="93" customHeight="1" x14ac:dyDescent="0.25">
      <c r="A15" s="39" t="s">
        <v>56</v>
      </c>
      <c r="B15" s="37">
        <v>957</v>
      </c>
      <c r="C15" s="36" t="s">
        <v>50</v>
      </c>
      <c r="D15" s="36" t="s">
        <v>54</v>
      </c>
      <c r="E15" s="36" t="s">
        <v>111</v>
      </c>
      <c r="F15" s="36" t="s">
        <v>57</v>
      </c>
      <c r="G15" s="43">
        <f t="shared" si="2"/>
        <v>615898</v>
      </c>
      <c r="H15" s="43">
        <f t="shared" si="2"/>
        <v>121903.74</v>
      </c>
      <c r="I15" s="73">
        <f t="shared" si="1"/>
        <v>0.19792845568584411</v>
      </c>
    </row>
    <row r="16" spans="1:9" ht="59.25" customHeight="1" x14ac:dyDescent="0.25">
      <c r="A16" s="39" t="s">
        <v>58</v>
      </c>
      <c r="B16" s="37">
        <v>957</v>
      </c>
      <c r="C16" s="36" t="s">
        <v>50</v>
      </c>
      <c r="D16" s="36" t="s">
        <v>54</v>
      </c>
      <c r="E16" s="36" t="s">
        <v>111</v>
      </c>
      <c r="F16" s="36" t="s">
        <v>59</v>
      </c>
      <c r="G16" s="43">
        <v>615898</v>
      </c>
      <c r="H16" s="43">
        <v>121903.74</v>
      </c>
      <c r="I16" s="73">
        <f t="shared" si="1"/>
        <v>0.19792845568584411</v>
      </c>
    </row>
    <row r="17" spans="1:9" ht="95.25" customHeight="1" x14ac:dyDescent="0.25">
      <c r="A17" s="39" t="s">
        <v>99</v>
      </c>
      <c r="B17" s="37">
        <v>957</v>
      </c>
      <c r="C17" s="36" t="s">
        <v>50</v>
      </c>
      <c r="D17" s="36" t="s">
        <v>65</v>
      </c>
      <c r="E17" s="36" t="s">
        <v>107</v>
      </c>
      <c r="F17" s="36" t="s">
        <v>52</v>
      </c>
      <c r="G17" s="43">
        <f>G18</f>
        <v>981342.14</v>
      </c>
      <c r="H17" s="43">
        <f t="shared" ref="H17:H20" si="3">H18</f>
        <v>237668.99000000002</v>
      </c>
      <c r="I17" s="73">
        <f t="shared" si="1"/>
        <v>0.24218769409005508</v>
      </c>
    </row>
    <row r="18" spans="1:9" ht="50.25" customHeight="1" x14ac:dyDescent="0.25">
      <c r="A18" s="38" t="s">
        <v>86</v>
      </c>
      <c r="B18" s="37">
        <v>957</v>
      </c>
      <c r="C18" s="36" t="s">
        <v>50</v>
      </c>
      <c r="D18" s="36" t="s">
        <v>65</v>
      </c>
      <c r="E18" s="45" t="s">
        <v>108</v>
      </c>
      <c r="F18" s="36" t="s">
        <v>52</v>
      </c>
      <c r="G18" s="43">
        <f>G19</f>
        <v>981342.14</v>
      </c>
      <c r="H18" s="43">
        <f t="shared" si="3"/>
        <v>237668.99000000002</v>
      </c>
      <c r="I18" s="73">
        <f t="shared" si="1"/>
        <v>0.24218769409005508</v>
      </c>
    </row>
    <row r="19" spans="1:9" ht="54" customHeight="1" x14ac:dyDescent="0.25">
      <c r="A19" s="38" t="s">
        <v>87</v>
      </c>
      <c r="B19" s="37">
        <v>957</v>
      </c>
      <c r="C19" s="36" t="s">
        <v>50</v>
      </c>
      <c r="D19" s="36" t="s">
        <v>65</v>
      </c>
      <c r="E19" s="45" t="s">
        <v>109</v>
      </c>
      <c r="F19" s="36" t="s">
        <v>52</v>
      </c>
      <c r="G19" s="43">
        <f>G20</f>
        <v>981342.14</v>
      </c>
      <c r="H19" s="43">
        <f t="shared" si="3"/>
        <v>237668.99000000002</v>
      </c>
      <c r="I19" s="73">
        <f t="shared" si="1"/>
        <v>0.24218769409005508</v>
      </c>
    </row>
    <row r="20" spans="1:9" ht="82.5" customHeight="1" x14ac:dyDescent="0.25">
      <c r="A20" s="39" t="s">
        <v>82</v>
      </c>
      <c r="B20" s="37">
        <v>957</v>
      </c>
      <c r="C20" s="36" t="s">
        <v>50</v>
      </c>
      <c r="D20" s="36" t="s">
        <v>65</v>
      </c>
      <c r="E20" s="36" t="s">
        <v>110</v>
      </c>
      <c r="F20" s="36" t="s">
        <v>52</v>
      </c>
      <c r="G20" s="43">
        <f>G21</f>
        <v>981342.14</v>
      </c>
      <c r="H20" s="43">
        <f t="shared" si="3"/>
        <v>237668.99000000002</v>
      </c>
      <c r="I20" s="73">
        <f t="shared" si="1"/>
        <v>0.24218769409005508</v>
      </c>
    </row>
    <row r="21" spans="1:9" ht="18" customHeight="1" x14ac:dyDescent="0.25">
      <c r="A21" s="39" t="s">
        <v>83</v>
      </c>
      <c r="B21" s="37">
        <v>957</v>
      </c>
      <c r="C21" s="36" t="s">
        <v>50</v>
      </c>
      <c r="D21" s="36" t="s">
        <v>65</v>
      </c>
      <c r="E21" s="36" t="s">
        <v>112</v>
      </c>
      <c r="F21" s="36" t="s">
        <v>52</v>
      </c>
      <c r="G21" s="43">
        <f>G22+G24+G26</f>
        <v>981342.14</v>
      </c>
      <c r="H21" s="43">
        <f t="shared" ref="H21" si="4">H22+H24+H26</f>
        <v>237668.99000000002</v>
      </c>
      <c r="I21" s="73">
        <f t="shared" si="1"/>
        <v>0.24218769409005508</v>
      </c>
    </row>
    <row r="22" spans="1:9" ht="94.5" customHeight="1" x14ac:dyDescent="0.25">
      <c r="A22" s="39" t="s">
        <v>56</v>
      </c>
      <c r="B22" s="37">
        <v>957</v>
      </c>
      <c r="C22" s="36" t="s">
        <v>50</v>
      </c>
      <c r="D22" s="36" t="s">
        <v>65</v>
      </c>
      <c r="E22" s="36" t="s">
        <v>112</v>
      </c>
      <c r="F22" s="36" t="s">
        <v>57</v>
      </c>
      <c r="G22" s="43">
        <f>G23</f>
        <v>704230</v>
      </c>
      <c r="H22" s="43">
        <f t="shared" ref="H22" si="5">H23</f>
        <v>201635.48</v>
      </c>
      <c r="I22" s="73">
        <f t="shared" si="1"/>
        <v>0.28632049188475356</v>
      </c>
    </row>
    <row r="23" spans="1:9" ht="30" customHeight="1" x14ac:dyDescent="0.25">
      <c r="A23" s="39" t="s">
        <v>58</v>
      </c>
      <c r="B23" s="37">
        <v>957</v>
      </c>
      <c r="C23" s="36" t="s">
        <v>50</v>
      </c>
      <c r="D23" s="36" t="s">
        <v>65</v>
      </c>
      <c r="E23" s="36" t="s">
        <v>112</v>
      </c>
      <c r="F23" s="36" t="s">
        <v>59</v>
      </c>
      <c r="G23" s="43">
        <v>704230</v>
      </c>
      <c r="H23" s="43">
        <v>201635.48</v>
      </c>
      <c r="I23" s="73">
        <f t="shared" si="1"/>
        <v>0.28632049188475356</v>
      </c>
    </row>
    <row r="24" spans="1:9" ht="34.5" customHeight="1" x14ac:dyDescent="0.25">
      <c r="A24" s="39" t="s">
        <v>61</v>
      </c>
      <c r="B24" s="37">
        <v>957</v>
      </c>
      <c r="C24" s="36" t="s">
        <v>50</v>
      </c>
      <c r="D24" s="36" t="s">
        <v>65</v>
      </c>
      <c r="E24" s="36" t="s">
        <v>112</v>
      </c>
      <c r="F24" s="36" t="s">
        <v>62</v>
      </c>
      <c r="G24" s="43">
        <f>G25</f>
        <v>251648.14</v>
      </c>
      <c r="H24" s="43">
        <f t="shared" ref="H24" si="6">H25</f>
        <v>36033.51</v>
      </c>
      <c r="I24" s="73">
        <f t="shared" si="1"/>
        <v>0.1431900509973966</v>
      </c>
    </row>
    <row r="25" spans="1:9" ht="21" customHeight="1" x14ac:dyDescent="0.25">
      <c r="A25" s="39" t="s">
        <v>63</v>
      </c>
      <c r="B25" s="37">
        <v>957</v>
      </c>
      <c r="C25" s="36" t="s">
        <v>50</v>
      </c>
      <c r="D25" s="36" t="s">
        <v>65</v>
      </c>
      <c r="E25" s="36" t="s">
        <v>112</v>
      </c>
      <c r="F25" s="36" t="s">
        <v>64</v>
      </c>
      <c r="G25" s="43">
        <v>251648.14</v>
      </c>
      <c r="H25" s="43">
        <v>36033.51</v>
      </c>
      <c r="I25" s="73">
        <f t="shared" si="1"/>
        <v>0.1431900509973966</v>
      </c>
    </row>
    <row r="26" spans="1:9" ht="32.25" customHeight="1" x14ac:dyDescent="0.25">
      <c r="A26" s="39" t="s">
        <v>66</v>
      </c>
      <c r="B26" s="37">
        <v>957</v>
      </c>
      <c r="C26" s="36" t="s">
        <v>50</v>
      </c>
      <c r="D26" s="36" t="s">
        <v>65</v>
      </c>
      <c r="E26" s="36" t="s">
        <v>112</v>
      </c>
      <c r="F26" s="36" t="s">
        <v>67</v>
      </c>
      <c r="G26" s="43">
        <f>G27</f>
        <v>25464</v>
      </c>
      <c r="H26" s="43">
        <f t="shared" ref="H26" si="7">H27</f>
        <v>0</v>
      </c>
      <c r="I26" s="73">
        <f t="shared" si="1"/>
        <v>0</v>
      </c>
    </row>
    <row r="27" spans="1:9" ht="45" customHeight="1" x14ac:dyDescent="0.25">
      <c r="A27" s="40" t="s">
        <v>68</v>
      </c>
      <c r="B27" s="37">
        <v>957</v>
      </c>
      <c r="C27" s="36" t="s">
        <v>50</v>
      </c>
      <c r="D27" s="36" t="s">
        <v>65</v>
      </c>
      <c r="E27" s="36" t="s">
        <v>112</v>
      </c>
      <c r="F27" s="36" t="s">
        <v>69</v>
      </c>
      <c r="G27" s="43">
        <v>25464</v>
      </c>
      <c r="H27" s="43">
        <v>0</v>
      </c>
      <c r="I27" s="73">
        <f t="shared" si="1"/>
        <v>0</v>
      </c>
    </row>
    <row r="28" spans="1:9" ht="48" customHeight="1" x14ac:dyDescent="0.25">
      <c r="A28" s="39" t="s">
        <v>84</v>
      </c>
      <c r="B28" s="37">
        <v>957</v>
      </c>
      <c r="C28" s="36" t="s">
        <v>50</v>
      </c>
      <c r="D28" s="36" t="s">
        <v>76</v>
      </c>
      <c r="E28" s="36" t="s">
        <v>107</v>
      </c>
      <c r="F28" s="36" t="s">
        <v>52</v>
      </c>
      <c r="G28" s="43">
        <f t="shared" ref="G28:H33" si="8">G29</f>
        <v>0</v>
      </c>
      <c r="H28" s="43">
        <f t="shared" si="8"/>
        <v>0</v>
      </c>
      <c r="I28" s="73" t="e">
        <f t="shared" si="1"/>
        <v>#DIV/0!</v>
      </c>
    </row>
    <row r="29" spans="1:9" ht="58.5" customHeight="1" x14ac:dyDescent="0.25">
      <c r="A29" s="38" t="s">
        <v>86</v>
      </c>
      <c r="B29" s="37">
        <v>957</v>
      </c>
      <c r="C29" s="36" t="s">
        <v>50</v>
      </c>
      <c r="D29" s="36" t="s">
        <v>76</v>
      </c>
      <c r="E29" s="45" t="s">
        <v>108</v>
      </c>
      <c r="F29" s="36" t="s">
        <v>52</v>
      </c>
      <c r="G29" s="43">
        <f t="shared" si="8"/>
        <v>0</v>
      </c>
      <c r="H29" s="43">
        <f t="shared" si="8"/>
        <v>0</v>
      </c>
      <c r="I29" s="73" t="e">
        <f t="shared" si="1"/>
        <v>#DIV/0!</v>
      </c>
    </row>
    <row r="30" spans="1:9" ht="51.75" customHeight="1" x14ac:dyDescent="0.25">
      <c r="A30" s="38" t="s">
        <v>87</v>
      </c>
      <c r="B30" s="37">
        <v>957</v>
      </c>
      <c r="C30" s="36" t="s">
        <v>50</v>
      </c>
      <c r="D30" s="36" t="s">
        <v>76</v>
      </c>
      <c r="E30" s="45" t="s">
        <v>109</v>
      </c>
      <c r="F30" s="36" t="s">
        <v>52</v>
      </c>
      <c r="G30" s="43">
        <f t="shared" si="8"/>
        <v>0</v>
      </c>
      <c r="H30" s="43">
        <f t="shared" si="8"/>
        <v>0</v>
      </c>
      <c r="I30" s="73" t="e">
        <f t="shared" si="1"/>
        <v>#DIV/0!</v>
      </c>
    </row>
    <row r="31" spans="1:9" ht="31.5" customHeight="1" x14ac:dyDescent="0.25">
      <c r="A31" s="39" t="s">
        <v>85</v>
      </c>
      <c r="B31" s="37">
        <v>957</v>
      </c>
      <c r="C31" s="36" t="s">
        <v>50</v>
      </c>
      <c r="D31" s="36" t="s">
        <v>76</v>
      </c>
      <c r="E31" s="36" t="s">
        <v>113</v>
      </c>
      <c r="F31" s="36" t="s">
        <v>52</v>
      </c>
      <c r="G31" s="43">
        <f t="shared" si="8"/>
        <v>0</v>
      </c>
      <c r="H31" s="43">
        <f t="shared" si="8"/>
        <v>0</v>
      </c>
      <c r="I31" s="73" t="e">
        <f t="shared" si="1"/>
        <v>#DIV/0!</v>
      </c>
    </row>
    <row r="32" spans="1:9" ht="36.75" customHeight="1" x14ac:dyDescent="0.25">
      <c r="A32" s="39" t="s">
        <v>170</v>
      </c>
      <c r="B32" s="37">
        <v>957</v>
      </c>
      <c r="C32" s="36" t="s">
        <v>50</v>
      </c>
      <c r="D32" s="36" t="s">
        <v>76</v>
      </c>
      <c r="E32" s="36" t="s">
        <v>171</v>
      </c>
      <c r="F32" s="36" t="s">
        <v>52</v>
      </c>
      <c r="G32" s="43">
        <f t="shared" si="8"/>
        <v>0</v>
      </c>
      <c r="H32" s="43">
        <f t="shared" si="8"/>
        <v>0</v>
      </c>
      <c r="I32" s="73" t="e">
        <f t="shared" si="1"/>
        <v>#DIV/0!</v>
      </c>
    </row>
    <row r="33" spans="1:9" ht="45" customHeight="1" x14ac:dyDescent="0.25">
      <c r="A33" s="39" t="s">
        <v>61</v>
      </c>
      <c r="B33" s="37">
        <v>957</v>
      </c>
      <c r="C33" s="36" t="s">
        <v>50</v>
      </c>
      <c r="D33" s="36" t="s">
        <v>76</v>
      </c>
      <c r="E33" s="36" t="s">
        <v>171</v>
      </c>
      <c r="F33" s="36" t="s">
        <v>62</v>
      </c>
      <c r="G33" s="43">
        <f t="shared" si="8"/>
        <v>0</v>
      </c>
      <c r="H33" s="43">
        <f t="shared" si="8"/>
        <v>0</v>
      </c>
      <c r="I33" s="73" t="e">
        <f t="shared" si="1"/>
        <v>#DIV/0!</v>
      </c>
    </row>
    <row r="34" spans="1:9" ht="59.25" customHeight="1" x14ac:dyDescent="0.25">
      <c r="A34" s="39" t="s">
        <v>63</v>
      </c>
      <c r="B34" s="37">
        <v>957</v>
      </c>
      <c r="C34" s="36" t="s">
        <v>50</v>
      </c>
      <c r="D34" s="36" t="s">
        <v>76</v>
      </c>
      <c r="E34" s="36" t="s">
        <v>171</v>
      </c>
      <c r="F34" s="36" t="s">
        <v>64</v>
      </c>
      <c r="G34" s="43">
        <v>0</v>
      </c>
      <c r="H34" s="43">
        <v>0</v>
      </c>
      <c r="I34" s="73" t="e">
        <f t="shared" si="1"/>
        <v>#DIV/0!</v>
      </c>
    </row>
    <row r="35" spans="1:9" ht="22.5" customHeight="1" x14ac:dyDescent="0.25">
      <c r="A35" s="39" t="s">
        <v>95</v>
      </c>
      <c r="B35" s="37">
        <v>957</v>
      </c>
      <c r="C35" s="36" t="s">
        <v>54</v>
      </c>
      <c r="D35" s="36" t="s">
        <v>51</v>
      </c>
      <c r="E35" s="36" t="s">
        <v>107</v>
      </c>
      <c r="F35" s="36" t="s">
        <v>52</v>
      </c>
      <c r="G35" s="43">
        <f>G36</f>
        <v>215585</v>
      </c>
      <c r="H35" s="43">
        <f t="shared" ref="H35:H38" si="9">H36</f>
        <v>47584.42</v>
      </c>
      <c r="I35" s="73">
        <f t="shared" si="1"/>
        <v>0.22072231370457127</v>
      </c>
    </row>
    <row r="36" spans="1:9" ht="34.5" customHeight="1" x14ac:dyDescent="0.25">
      <c r="A36" s="39" t="s">
        <v>70</v>
      </c>
      <c r="B36" s="37">
        <v>957</v>
      </c>
      <c r="C36" s="36" t="s">
        <v>54</v>
      </c>
      <c r="D36" s="36" t="s">
        <v>60</v>
      </c>
      <c r="E36" s="36" t="s">
        <v>107</v>
      </c>
      <c r="F36" s="36" t="s">
        <v>52</v>
      </c>
      <c r="G36" s="43">
        <f>G37</f>
        <v>215585</v>
      </c>
      <c r="H36" s="43">
        <f t="shared" si="9"/>
        <v>47584.42</v>
      </c>
      <c r="I36" s="73">
        <f t="shared" si="1"/>
        <v>0.22072231370457127</v>
      </c>
    </row>
    <row r="37" spans="1:9" ht="53.25" customHeight="1" x14ac:dyDescent="0.25">
      <c r="A37" s="41" t="s">
        <v>86</v>
      </c>
      <c r="B37" s="37">
        <v>957</v>
      </c>
      <c r="C37" s="36" t="s">
        <v>54</v>
      </c>
      <c r="D37" s="36" t="s">
        <v>60</v>
      </c>
      <c r="E37" s="36" t="s">
        <v>108</v>
      </c>
      <c r="F37" s="36" t="s">
        <v>52</v>
      </c>
      <c r="G37" s="43">
        <f>G38</f>
        <v>215585</v>
      </c>
      <c r="H37" s="43">
        <f t="shared" si="9"/>
        <v>47584.42</v>
      </c>
      <c r="I37" s="73">
        <f t="shared" si="1"/>
        <v>0.22072231370457127</v>
      </c>
    </row>
    <row r="38" spans="1:9" ht="50.25" customHeight="1" x14ac:dyDescent="0.25">
      <c r="A38" s="39" t="s">
        <v>87</v>
      </c>
      <c r="B38" s="37">
        <v>957</v>
      </c>
      <c r="C38" s="36" t="s">
        <v>54</v>
      </c>
      <c r="D38" s="36" t="s">
        <v>60</v>
      </c>
      <c r="E38" s="36" t="s">
        <v>109</v>
      </c>
      <c r="F38" s="36" t="s">
        <v>52</v>
      </c>
      <c r="G38" s="43">
        <f>G39</f>
        <v>215585</v>
      </c>
      <c r="H38" s="43">
        <f t="shared" si="9"/>
        <v>47584.42</v>
      </c>
      <c r="I38" s="73">
        <f t="shared" si="1"/>
        <v>0.22072231370457127</v>
      </c>
    </row>
    <row r="39" spans="1:9" ht="63" customHeight="1" x14ac:dyDescent="0.25">
      <c r="A39" s="39" t="s">
        <v>71</v>
      </c>
      <c r="B39" s="37">
        <v>957</v>
      </c>
      <c r="C39" s="36" t="s">
        <v>54</v>
      </c>
      <c r="D39" s="36" t="s">
        <v>60</v>
      </c>
      <c r="E39" s="36" t="s">
        <v>106</v>
      </c>
      <c r="F39" s="36" t="s">
        <v>52</v>
      </c>
      <c r="G39" s="43">
        <f>G40+G42</f>
        <v>215585</v>
      </c>
      <c r="H39" s="43">
        <f t="shared" ref="H39" si="10">H40+H42</f>
        <v>47584.42</v>
      </c>
      <c r="I39" s="73">
        <f t="shared" si="1"/>
        <v>0.22072231370457127</v>
      </c>
    </row>
    <row r="40" spans="1:9" ht="99" customHeight="1" x14ac:dyDescent="0.25">
      <c r="A40" s="39" t="s">
        <v>56</v>
      </c>
      <c r="B40" s="37">
        <v>957</v>
      </c>
      <c r="C40" s="36" t="s">
        <v>54</v>
      </c>
      <c r="D40" s="36" t="s">
        <v>60</v>
      </c>
      <c r="E40" s="36" t="s">
        <v>106</v>
      </c>
      <c r="F40" s="36" t="s">
        <v>57</v>
      </c>
      <c r="G40" s="43">
        <f>G41</f>
        <v>209964</v>
      </c>
      <c r="H40" s="43">
        <f t="shared" ref="H40" si="11">H41</f>
        <v>47584.42</v>
      </c>
      <c r="I40" s="73">
        <f t="shared" si="1"/>
        <v>0.22663132727515192</v>
      </c>
    </row>
    <row r="41" spans="1:9" ht="56.25" customHeight="1" x14ac:dyDescent="0.25">
      <c r="A41" s="39" t="s">
        <v>58</v>
      </c>
      <c r="B41" s="37">
        <v>957</v>
      </c>
      <c r="C41" s="36" t="s">
        <v>54</v>
      </c>
      <c r="D41" s="36" t="s">
        <v>60</v>
      </c>
      <c r="E41" s="36" t="s">
        <v>106</v>
      </c>
      <c r="F41" s="36" t="s">
        <v>59</v>
      </c>
      <c r="G41" s="43">
        <v>209964</v>
      </c>
      <c r="H41" s="43">
        <v>47584.42</v>
      </c>
      <c r="I41" s="73">
        <f t="shared" si="1"/>
        <v>0.22663132727515192</v>
      </c>
    </row>
    <row r="42" spans="1:9" ht="48.75" customHeight="1" x14ac:dyDescent="0.25">
      <c r="A42" s="39" t="s">
        <v>61</v>
      </c>
      <c r="B42" s="37">
        <v>957</v>
      </c>
      <c r="C42" s="36" t="s">
        <v>54</v>
      </c>
      <c r="D42" s="36" t="s">
        <v>60</v>
      </c>
      <c r="E42" s="36" t="s">
        <v>106</v>
      </c>
      <c r="F42" s="36" t="s">
        <v>62</v>
      </c>
      <c r="G42" s="43">
        <f>G43</f>
        <v>5621</v>
      </c>
      <c r="H42" s="43">
        <f t="shared" ref="H42" si="12">H43</f>
        <v>0</v>
      </c>
      <c r="I42" s="73">
        <f t="shared" si="1"/>
        <v>0</v>
      </c>
    </row>
    <row r="43" spans="1:9" ht="56.25" customHeight="1" x14ac:dyDescent="0.25">
      <c r="A43" s="39" t="s">
        <v>63</v>
      </c>
      <c r="B43" s="37">
        <v>957</v>
      </c>
      <c r="C43" s="36" t="s">
        <v>54</v>
      </c>
      <c r="D43" s="36" t="s">
        <v>60</v>
      </c>
      <c r="E43" s="36" t="s">
        <v>106</v>
      </c>
      <c r="F43" s="36" t="s">
        <v>64</v>
      </c>
      <c r="G43" s="43">
        <v>5621</v>
      </c>
      <c r="H43" s="43">
        <v>0</v>
      </c>
      <c r="I43" s="73">
        <f t="shared" si="1"/>
        <v>0</v>
      </c>
    </row>
    <row r="44" spans="1:9" ht="34.5" customHeight="1" x14ac:dyDescent="0.25">
      <c r="A44" s="49" t="s">
        <v>96</v>
      </c>
      <c r="B44" s="37">
        <v>957</v>
      </c>
      <c r="C44" s="36" t="s">
        <v>65</v>
      </c>
      <c r="D44" s="36" t="s">
        <v>51</v>
      </c>
      <c r="E44" s="36" t="s">
        <v>107</v>
      </c>
      <c r="F44" s="36" t="s">
        <v>52</v>
      </c>
      <c r="G44" s="43">
        <f t="shared" ref="G44:H52" si="13">G45</f>
        <v>2121638.8200000003</v>
      </c>
      <c r="H44" s="43">
        <f t="shared" si="13"/>
        <v>369400</v>
      </c>
      <c r="I44" s="73">
        <f t="shared" si="1"/>
        <v>0.17411069052742914</v>
      </c>
    </row>
    <row r="45" spans="1:9" ht="34.5" customHeight="1" x14ac:dyDescent="0.25">
      <c r="A45" s="39" t="s">
        <v>74</v>
      </c>
      <c r="B45" s="37">
        <v>957</v>
      </c>
      <c r="C45" s="36" t="s">
        <v>65</v>
      </c>
      <c r="D45" s="36" t="s">
        <v>72</v>
      </c>
      <c r="E45" s="36" t="s">
        <v>107</v>
      </c>
      <c r="F45" s="36" t="s">
        <v>52</v>
      </c>
      <c r="G45" s="43">
        <f>G46+G51</f>
        <v>2121638.8200000003</v>
      </c>
      <c r="H45" s="43">
        <f>H46+H51</f>
        <v>369400</v>
      </c>
      <c r="I45" s="73">
        <f t="shared" si="1"/>
        <v>0.17411069052742914</v>
      </c>
    </row>
    <row r="46" spans="1:9" ht="45" hidden="1" customHeight="1" x14ac:dyDescent="0.25">
      <c r="A46" s="39" t="s">
        <v>100</v>
      </c>
      <c r="B46" s="37">
        <v>957</v>
      </c>
      <c r="C46" s="36" t="s">
        <v>65</v>
      </c>
      <c r="D46" s="36" t="s">
        <v>72</v>
      </c>
      <c r="E46" s="36" t="s">
        <v>102</v>
      </c>
      <c r="F46" s="36" t="s">
        <v>52</v>
      </c>
      <c r="G46" s="43">
        <f t="shared" si="13"/>
        <v>1189087.31</v>
      </c>
      <c r="H46" s="43">
        <f t="shared" si="13"/>
        <v>198000</v>
      </c>
      <c r="I46" s="73">
        <f t="shared" si="1"/>
        <v>0.16651426546634324</v>
      </c>
    </row>
    <row r="47" spans="1:9" ht="120" hidden="1" customHeight="1" x14ac:dyDescent="0.25">
      <c r="A47" s="39" t="s">
        <v>101</v>
      </c>
      <c r="B47" s="37">
        <v>957</v>
      </c>
      <c r="C47" s="36" t="s">
        <v>65</v>
      </c>
      <c r="D47" s="36" t="s">
        <v>72</v>
      </c>
      <c r="E47" s="36" t="s">
        <v>103</v>
      </c>
      <c r="F47" s="36" t="s">
        <v>52</v>
      </c>
      <c r="G47" s="43">
        <f t="shared" si="13"/>
        <v>1189087.31</v>
      </c>
      <c r="H47" s="43">
        <f t="shared" si="13"/>
        <v>198000</v>
      </c>
      <c r="I47" s="73">
        <f t="shared" si="1"/>
        <v>0.16651426546634324</v>
      </c>
    </row>
    <row r="48" spans="1:9" ht="165" x14ac:dyDescent="0.25">
      <c r="A48" s="39" t="s">
        <v>191</v>
      </c>
      <c r="B48" s="37">
        <v>957</v>
      </c>
      <c r="C48" s="36" t="s">
        <v>65</v>
      </c>
      <c r="D48" s="36" t="s">
        <v>72</v>
      </c>
      <c r="E48" s="36" t="s">
        <v>168</v>
      </c>
      <c r="F48" s="36" t="s">
        <v>52</v>
      </c>
      <c r="G48" s="43">
        <f t="shared" si="13"/>
        <v>1189087.31</v>
      </c>
      <c r="H48" s="43">
        <f t="shared" si="13"/>
        <v>198000</v>
      </c>
      <c r="I48" s="73">
        <f t="shared" si="1"/>
        <v>0.16651426546634324</v>
      </c>
    </row>
    <row r="49" spans="1:9" ht="34.5" customHeight="1" x14ac:dyDescent="0.25">
      <c r="A49" s="39" t="s">
        <v>61</v>
      </c>
      <c r="B49" s="37">
        <v>957</v>
      </c>
      <c r="C49" s="36" t="s">
        <v>65</v>
      </c>
      <c r="D49" s="36" t="s">
        <v>72</v>
      </c>
      <c r="E49" s="36" t="s">
        <v>168</v>
      </c>
      <c r="F49" s="36" t="s">
        <v>62</v>
      </c>
      <c r="G49" s="43">
        <f t="shared" si="13"/>
        <v>1189087.31</v>
      </c>
      <c r="H49" s="43">
        <f t="shared" si="13"/>
        <v>198000</v>
      </c>
      <c r="I49" s="73">
        <f t="shared" si="1"/>
        <v>0.16651426546634324</v>
      </c>
    </row>
    <row r="50" spans="1:9" ht="34.5" customHeight="1" x14ac:dyDescent="0.25">
      <c r="A50" s="42" t="s">
        <v>63</v>
      </c>
      <c r="B50" s="37">
        <v>957</v>
      </c>
      <c r="C50" s="36" t="s">
        <v>65</v>
      </c>
      <c r="D50" s="36" t="s">
        <v>72</v>
      </c>
      <c r="E50" s="36" t="s">
        <v>168</v>
      </c>
      <c r="F50" s="36" t="s">
        <v>64</v>
      </c>
      <c r="G50" s="43">
        <v>1189087.31</v>
      </c>
      <c r="H50" s="43">
        <v>198000</v>
      </c>
      <c r="I50" s="73">
        <f t="shared" si="1"/>
        <v>0.16651426546634324</v>
      </c>
    </row>
    <row r="51" spans="1:9" ht="30.75" customHeight="1" x14ac:dyDescent="0.25">
      <c r="A51" s="39" t="s">
        <v>188</v>
      </c>
      <c r="B51" s="37">
        <v>957</v>
      </c>
      <c r="C51" s="36" t="s">
        <v>65</v>
      </c>
      <c r="D51" s="36" t="s">
        <v>72</v>
      </c>
      <c r="E51" s="36" t="s">
        <v>169</v>
      </c>
      <c r="F51" s="36" t="s">
        <v>52</v>
      </c>
      <c r="G51" s="43">
        <f t="shared" si="13"/>
        <v>932551.51</v>
      </c>
      <c r="H51" s="43">
        <f t="shared" si="13"/>
        <v>171400</v>
      </c>
      <c r="I51" s="73">
        <f t="shared" si="1"/>
        <v>0.18379681782939797</v>
      </c>
    </row>
    <row r="52" spans="1:9" ht="21.75" customHeight="1" x14ac:dyDescent="0.25">
      <c r="A52" s="39" t="s">
        <v>61</v>
      </c>
      <c r="B52" s="37">
        <v>957</v>
      </c>
      <c r="C52" s="36" t="s">
        <v>65</v>
      </c>
      <c r="D52" s="36" t="s">
        <v>72</v>
      </c>
      <c r="E52" s="36" t="s">
        <v>169</v>
      </c>
      <c r="F52" s="36" t="s">
        <v>62</v>
      </c>
      <c r="G52" s="43">
        <f t="shared" si="13"/>
        <v>932551.51</v>
      </c>
      <c r="H52" s="43">
        <f t="shared" si="13"/>
        <v>171400</v>
      </c>
      <c r="I52" s="73">
        <f t="shared" si="1"/>
        <v>0.18379681782939797</v>
      </c>
    </row>
    <row r="53" spans="1:9" ht="51" customHeight="1" x14ac:dyDescent="0.25">
      <c r="A53" s="42" t="s">
        <v>63</v>
      </c>
      <c r="B53" s="37">
        <v>957</v>
      </c>
      <c r="C53" s="36" t="s">
        <v>65</v>
      </c>
      <c r="D53" s="36" t="s">
        <v>72</v>
      </c>
      <c r="E53" s="36" t="s">
        <v>169</v>
      </c>
      <c r="F53" s="36" t="s">
        <v>64</v>
      </c>
      <c r="G53" s="102">
        <v>932551.51</v>
      </c>
      <c r="H53" s="102">
        <v>171400</v>
      </c>
      <c r="I53" s="73">
        <f t="shared" si="1"/>
        <v>0.18379681782939797</v>
      </c>
    </row>
    <row r="54" spans="1:9" ht="37.5" hidden="1" customHeight="1" x14ac:dyDescent="0.25">
      <c r="A54" s="39" t="s">
        <v>88</v>
      </c>
      <c r="B54" s="37">
        <v>957</v>
      </c>
      <c r="C54" s="36" t="s">
        <v>75</v>
      </c>
      <c r="D54" s="36" t="s">
        <v>60</v>
      </c>
      <c r="E54" s="36" t="s">
        <v>89</v>
      </c>
      <c r="F54" s="36" t="s">
        <v>52</v>
      </c>
      <c r="G54" s="43">
        <f>G55</f>
        <v>0</v>
      </c>
      <c r="H54" s="43">
        <f t="shared" ref="H54:H55" si="14">H55</f>
        <v>0</v>
      </c>
      <c r="I54" s="73" t="e">
        <f t="shared" si="1"/>
        <v>#DIV/0!</v>
      </c>
    </row>
    <row r="55" spans="1:9" ht="99.75" hidden="1" customHeight="1" x14ac:dyDescent="0.25">
      <c r="A55" s="39" t="s">
        <v>61</v>
      </c>
      <c r="B55" s="37">
        <v>957</v>
      </c>
      <c r="C55" s="36" t="s">
        <v>75</v>
      </c>
      <c r="D55" s="36" t="s">
        <v>60</v>
      </c>
      <c r="E55" s="36" t="s">
        <v>89</v>
      </c>
      <c r="F55" s="36" t="s">
        <v>62</v>
      </c>
      <c r="G55" s="43">
        <f>G56</f>
        <v>0</v>
      </c>
      <c r="H55" s="43">
        <f t="shared" si="14"/>
        <v>0</v>
      </c>
      <c r="I55" s="73" t="e">
        <f t="shared" si="1"/>
        <v>#DIV/0!</v>
      </c>
    </row>
    <row r="56" spans="1:9" ht="52.5" hidden="1" customHeight="1" x14ac:dyDescent="0.25">
      <c r="A56" s="42" t="s">
        <v>63</v>
      </c>
      <c r="B56" s="37">
        <v>957</v>
      </c>
      <c r="C56" s="36" t="s">
        <v>75</v>
      </c>
      <c r="D56" s="36" t="s">
        <v>60</v>
      </c>
      <c r="E56" s="36" t="s">
        <v>89</v>
      </c>
      <c r="F56" s="36" t="s">
        <v>64</v>
      </c>
      <c r="G56" s="43">
        <v>0</v>
      </c>
      <c r="H56" s="43">
        <v>0</v>
      </c>
      <c r="I56" s="73" t="e">
        <f t="shared" si="1"/>
        <v>#DIV/0!</v>
      </c>
    </row>
    <row r="57" spans="1:9" ht="34.5" customHeight="1" x14ac:dyDescent="0.25">
      <c r="A57" s="38" t="s">
        <v>97</v>
      </c>
      <c r="B57" s="37">
        <v>957</v>
      </c>
      <c r="C57" s="36" t="s">
        <v>73</v>
      </c>
      <c r="D57" s="36" t="s">
        <v>51</v>
      </c>
      <c r="E57" s="36" t="s">
        <v>107</v>
      </c>
      <c r="F57" s="36" t="s">
        <v>52</v>
      </c>
      <c r="G57" s="43">
        <f>G58</f>
        <v>0</v>
      </c>
      <c r="H57" s="43">
        <f t="shared" ref="H57:H61" si="15">H58</f>
        <v>0</v>
      </c>
      <c r="I57" s="73" t="e">
        <f t="shared" si="1"/>
        <v>#DIV/0!</v>
      </c>
    </row>
    <row r="58" spans="1:9" ht="24" customHeight="1" x14ac:dyDescent="0.25">
      <c r="A58" s="38" t="s">
        <v>77</v>
      </c>
      <c r="B58" s="37">
        <v>957</v>
      </c>
      <c r="C58" s="36" t="s">
        <v>73</v>
      </c>
      <c r="D58" s="36" t="s">
        <v>50</v>
      </c>
      <c r="E58" s="36" t="s">
        <v>107</v>
      </c>
      <c r="F58" s="36" t="s">
        <v>52</v>
      </c>
      <c r="G58" s="43">
        <f>G59</f>
        <v>0</v>
      </c>
      <c r="H58" s="43">
        <f t="shared" si="15"/>
        <v>0</v>
      </c>
      <c r="I58" s="73" t="e">
        <f t="shared" si="1"/>
        <v>#DIV/0!</v>
      </c>
    </row>
    <row r="59" spans="1:9" ht="57.75" customHeight="1" x14ac:dyDescent="0.25">
      <c r="A59" s="38" t="s">
        <v>86</v>
      </c>
      <c r="B59" s="37">
        <v>957</v>
      </c>
      <c r="C59" s="36" t="s">
        <v>73</v>
      </c>
      <c r="D59" s="36" t="s">
        <v>50</v>
      </c>
      <c r="E59" s="36" t="s">
        <v>108</v>
      </c>
      <c r="F59" s="36"/>
      <c r="G59" s="43">
        <f>G60</f>
        <v>0</v>
      </c>
      <c r="H59" s="43">
        <f t="shared" si="15"/>
        <v>0</v>
      </c>
      <c r="I59" s="73" t="e">
        <f t="shared" si="1"/>
        <v>#DIV/0!</v>
      </c>
    </row>
    <row r="60" spans="1:9" ht="50.25" customHeight="1" x14ac:dyDescent="0.25">
      <c r="A60" s="38" t="s">
        <v>87</v>
      </c>
      <c r="B60" s="37">
        <v>957</v>
      </c>
      <c r="C60" s="36" t="s">
        <v>73</v>
      </c>
      <c r="D60" s="36" t="s">
        <v>50</v>
      </c>
      <c r="E60" s="36" t="s">
        <v>109</v>
      </c>
      <c r="F60" s="36"/>
      <c r="G60" s="43">
        <f>G61</f>
        <v>0</v>
      </c>
      <c r="H60" s="43">
        <f t="shared" si="15"/>
        <v>0</v>
      </c>
      <c r="I60" s="73" t="e">
        <f t="shared" si="1"/>
        <v>#DIV/0!</v>
      </c>
    </row>
    <row r="61" spans="1:9" ht="51.75" customHeight="1" x14ac:dyDescent="0.25">
      <c r="A61" s="41" t="s">
        <v>90</v>
      </c>
      <c r="B61" s="37">
        <v>957</v>
      </c>
      <c r="C61" s="36" t="s">
        <v>73</v>
      </c>
      <c r="D61" s="36" t="s">
        <v>50</v>
      </c>
      <c r="E61" s="36" t="s">
        <v>114</v>
      </c>
      <c r="F61" s="36" t="s">
        <v>52</v>
      </c>
      <c r="G61" s="43">
        <f>G62</f>
        <v>0</v>
      </c>
      <c r="H61" s="43">
        <f t="shared" si="15"/>
        <v>0</v>
      </c>
      <c r="I61" s="73" t="e">
        <f t="shared" si="1"/>
        <v>#DIV/0!</v>
      </c>
    </row>
    <row r="62" spans="1:9" ht="41.25" customHeight="1" x14ac:dyDescent="0.25">
      <c r="A62" s="41" t="s">
        <v>91</v>
      </c>
      <c r="B62" s="37">
        <v>957</v>
      </c>
      <c r="C62" s="36" t="s">
        <v>73</v>
      </c>
      <c r="D62" s="36" t="s">
        <v>50</v>
      </c>
      <c r="E62" s="36" t="s">
        <v>115</v>
      </c>
      <c r="F62" s="36" t="s">
        <v>52</v>
      </c>
      <c r="G62" s="43">
        <f>G67+G65</f>
        <v>0</v>
      </c>
      <c r="H62" s="43">
        <f>H67+H65</f>
        <v>0</v>
      </c>
      <c r="I62" s="73" t="e">
        <f t="shared" si="1"/>
        <v>#DIV/0!</v>
      </c>
    </row>
    <row r="63" spans="1:9" ht="101.25" hidden="1" customHeight="1" x14ac:dyDescent="0.25">
      <c r="A63" s="39" t="s">
        <v>56</v>
      </c>
      <c r="B63" s="37">
        <v>957</v>
      </c>
      <c r="C63" s="36" t="s">
        <v>73</v>
      </c>
      <c r="D63" s="36" t="s">
        <v>50</v>
      </c>
      <c r="E63" s="36" t="s">
        <v>115</v>
      </c>
      <c r="F63" s="36" t="s">
        <v>57</v>
      </c>
      <c r="G63" s="43">
        <f>G64</f>
        <v>0</v>
      </c>
      <c r="H63" s="43">
        <f t="shared" ref="H63" si="16">H64</f>
        <v>0</v>
      </c>
      <c r="I63" s="73" t="e">
        <f t="shared" si="1"/>
        <v>#DIV/0!</v>
      </c>
    </row>
    <row r="64" spans="1:9" ht="43.5" hidden="1" customHeight="1" x14ac:dyDescent="0.25">
      <c r="A64" s="39" t="s">
        <v>58</v>
      </c>
      <c r="B64" s="37">
        <v>957</v>
      </c>
      <c r="C64" s="36" t="s">
        <v>73</v>
      </c>
      <c r="D64" s="36" t="s">
        <v>50</v>
      </c>
      <c r="E64" s="36" t="s">
        <v>115</v>
      </c>
      <c r="F64" s="36" t="s">
        <v>59</v>
      </c>
      <c r="G64" s="43"/>
      <c r="H64" s="43"/>
      <c r="I64" s="73" t="e">
        <f t="shared" si="1"/>
        <v>#DIV/0!</v>
      </c>
    </row>
    <row r="65" spans="1:9" ht="38.25" customHeight="1" x14ac:dyDescent="0.25">
      <c r="A65" s="39" t="s">
        <v>61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62</v>
      </c>
      <c r="G65" s="43">
        <f>G66</f>
        <v>0</v>
      </c>
      <c r="H65" s="43">
        <f t="shared" ref="H65" si="17">H66</f>
        <v>0</v>
      </c>
      <c r="I65" s="73" t="e">
        <f t="shared" si="1"/>
        <v>#DIV/0!</v>
      </c>
    </row>
    <row r="66" spans="1:9" ht="60" x14ac:dyDescent="0.25">
      <c r="A66" s="39" t="s">
        <v>63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64</v>
      </c>
      <c r="G66" s="43">
        <v>0</v>
      </c>
      <c r="H66" s="43">
        <v>0</v>
      </c>
      <c r="I66" s="73" t="e">
        <f t="shared" si="1"/>
        <v>#DIV/0!</v>
      </c>
    </row>
    <row r="67" spans="1:9" ht="16.5" hidden="1" customHeight="1" x14ac:dyDescent="0.25">
      <c r="A67" s="41" t="s">
        <v>165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166</v>
      </c>
      <c r="G67" s="43">
        <f>G68</f>
        <v>0</v>
      </c>
      <c r="H67" s="43">
        <f t="shared" ref="H67" si="18">H68</f>
        <v>0</v>
      </c>
      <c r="I67" s="73" t="e">
        <f t="shared" si="1"/>
        <v>#DIV/0!</v>
      </c>
    </row>
    <row r="68" spans="1:9" ht="31.5" hidden="1" customHeight="1" x14ac:dyDescent="0.25">
      <c r="A68" s="41" t="s">
        <v>39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167</v>
      </c>
      <c r="G68" s="43">
        <v>0</v>
      </c>
      <c r="H68" s="43">
        <v>0</v>
      </c>
      <c r="I68" s="73" t="e">
        <f t="shared" si="1"/>
        <v>#DIV/0!</v>
      </c>
    </row>
    <row r="69" spans="1:9" ht="105" hidden="1" customHeight="1" x14ac:dyDescent="0.25">
      <c r="A69" s="39" t="s">
        <v>56</v>
      </c>
      <c r="B69" s="37">
        <v>957</v>
      </c>
      <c r="C69" s="36" t="s">
        <v>73</v>
      </c>
      <c r="D69" s="36" t="s">
        <v>65</v>
      </c>
      <c r="E69" s="36" t="s">
        <v>92</v>
      </c>
      <c r="F69" s="36" t="s">
        <v>57</v>
      </c>
      <c r="G69" s="43">
        <f>G70</f>
        <v>0</v>
      </c>
      <c r="H69" s="43">
        <f t="shared" ref="H69" si="19">H70</f>
        <v>0</v>
      </c>
      <c r="I69" s="73" t="e">
        <f t="shared" si="1"/>
        <v>#DIV/0!</v>
      </c>
    </row>
    <row r="70" spans="1:9" ht="45" hidden="1" customHeight="1" x14ac:dyDescent="0.25">
      <c r="A70" s="39" t="s">
        <v>58</v>
      </c>
      <c r="B70" s="37">
        <v>957</v>
      </c>
      <c r="C70" s="36" t="s">
        <v>73</v>
      </c>
      <c r="D70" s="36" t="s">
        <v>65</v>
      </c>
      <c r="E70" s="36" t="s">
        <v>92</v>
      </c>
      <c r="F70" s="36" t="s">
        <v>59</v>
      </c>
      <c r="G70" s="43">
        <v>0</v>
      </c>
      <c r="H70" s="43">
        <v>0</v>
      </c>
      <c r="I70" s="73" t="e">
        <f t="shared" si="1"/>
        <v>#DIV/0!</v>
      </c>
    </row>
    <row r="71" spans="1:9" ht="45" hidden="1" customHeight="1" x14ac:dyDescent="0.25">
      <c r="A71" s="39" t="s">
        <v>61</v>
      </c>
      <c r="B71" s="37">
        <v>957</v>
      </c>
      <c r="C71" s="36" t="s">
        <v>73</v>
      </c>
      <c r="D71" s="36" t="s">
        <v>65</v>
      </c>
      <c r="E71" s="36" t="s">
        <v>92</v>
      </c>
      <c r="F71" s="36" t="s">
        <v>62</v>
      </c>
      <c r="G71" s="43">
        <f>G72</f>
        <v>0</v>
      </c>
      <c r="H71" s="43">
        <f t="shared" ref="H71" si="20">H72</f>
        <v>0</v>
      </c>
      <c r="I71" s="73" t="e">
        <f t="shared" si="1"/>
        <v>#DIV/0!</v>
      </c>
    </row>
    <row r="72" spans="1:9" ht="24" hidden="1" customHeight="1" x14ac:dyDescent="0.25">
      <c r="A72" s="39" t="s">
        <v>63</v>
      </c>
      <c r="B72" s="37">
        <v>957</v>
      </c>
      <c r="C72" s="36" t="s">
        <v>73</v>
      </c>
      <c r="D72" s="36" t="s">
        <v>65</v>
      </c>
      <c r="E72" s="36" t="s">
        <v>92</v>
      </c>
      <c r="F72" s="36" t="s">
        <v>64</v>
      </c>
      <c r="G72" s="43">
        <v>0</v>
      </c>
      <c r="H72" s="43">
        <v>0</v>
      </c>
      <c r="I72" s="73" t="e">
        <f t="shared" si="1"/>
        <v>#DIV/0!</v>
      </c>
    </row>
    <row r="73" spans="1:9" ht="17.25" thickBot="1" x14ac:dyDescent="0.3">
      <c r="A73" s="46" t="s">
        <v>81</v>
      </c>
      <c r="B73" s="44"/>
      <c r="C73" s="47"/>
      <c r="D73" s="47"/>
      <c r="E73" s="47"/>
      <c r="F73" s="47"/>
      <c r="G73" s="48">
        <f>G8</f>
        <v>3934463.9600000004</v>
      </c>
      <c r="H73" s="48">
        <f>H8</f>
        <v>776557.15</v>
      </c>
      <c r="I73" s="73">
        <f t="shared" ref="I73" si="21">H73/G73</f>
        <v>0.19737304951701728</v>
      </c>
    </row>
  </sheetData>
  <mergeCells count="11">
    <mergeCell ref="H6:H7"/>
    <mergeCell ref="I6:I7"/>
    <mergeCell ref="E1:I1"/>
    <mergeCell ref="A3:I3"/>
    <mergeCell ref="E6:E7"/>
    <mergeCell ref="F6:F7"/>
    <mergeCell ref="G6:G7"/>
    <mergeCell ref="A6:A7"/>
    <mergeCell ref="B6:B7"/>
    <mergeCell ref="C6:C7"/>
    <mergeCell ref="D6:D7"/>
  </mergeCells>
  <pageMargins left="0.93" right="0.28999999999999998" top="0.46" bottom="0.3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B13" sqref="B13"/>
    </sheetView>
  </sheetViews>
  <sheetFormatPr defaultRowHeight="15" x14ac:dyDescent="0.25"/>
  <cols>
    <col min="1" max="1" width="10.85546875" style="11" customWidth="1"/>
    <col min="2" max="2" width="31.42578125" style="11" customWidth="1"/>
    <col min="3" max="3" width="54.140625" style="11" customWidth="1"/>
    <col min="4" max="16384" width="9.140625" style="11"/>
  </cols>
  <sheetData>
    <row r="1" spans="1:3" ht="75" x14ac:dyDescent="0.25">
      <c r="C1" s="12" t="s">
        <v>146</v>
      </c>
    </row>
    <row r="3" spans="1:3" ht="16.5" x14ac:dyDescent="0.25">
      <c r="A3" s="125" t="s">
        <v>123</v>
      </c>
      <c r="B3" s="125"/>
      <c r="C3" s="125"/>
    </row>
    <row r="5" spans="1:3" ht="15.75" thickBot="1" x14ac:dyDescent="0.3"/>
    <row r="6" spans="1:3" ht="60.75" thickBot="1" x14ac:dyDescent="0.3">
      <c r="A6" s="50" t="s">
        <v>124</v>
      </c>
      <c r="B6" s="51" t="s">
        <v>125</v>
      </c>
      <c r="C6" s="51" t="s">
        <v>126</v>
      </c>
    </row>
    <row r="7" spans="1:3" ht="38.25" hidden="1" thickBot="1" x14ac:dyDescent="0.3">
      <c r="A7" s="52">
        <v>100</v>
      </c>
      <c r="B7" s="53"/>
      <c r="C7" s="53" t="s">
        <v>127</v>
      </c>
    </row>
    <row r="8" spans="1:3" ht="90.75" hidden="1" thickBot="1" x14ac:dyDescent="0.3">
      <c r="A8" s="54">
        <v>100</v>
      </c>
      <c r="B8" s="55" t="s">
        <v>128</v>
      </c>
      <c r="C8" s="56" t="s">
        <v>129</v>
      </c>
    </row>
    <row r="9" spans="1:3" ht="105.75" hidden="1" thickBot="1" x14ac:dyDescent="0.3">
      <c r="A9" s="54">
        <v>100</v>
      </c>
      <c r="B9" s="57" t="s">
        <v>130</v>
      </c>
      <c r="C9" s="56" t="s">
        <v>131</v>
      </c>
    </row>
    <row r="10" spans="1:3" ht="90.75" hidden="1" thickBot="1" x14ac:dyDescent="0.3">
      <c r="A10" s="54">
        <v>100</v>
      </c>
      <c r="B10" s="57" t="s">
        <v>132</v>
      </c>
      <c r="C10" s="58" t="s">
        <v>133</v>
      </c>
    </row>
    <row r="11" spans="1:3" ht="90.75" hidden="1" thickBot="1" x14ac:dyDescent="0.3">
      <c r="A11" s="54">
        <v>100</v>
      </c>
      <c r="B11" s="57" t="s">
        <v>134</v>
      </c>
      <c r="C11" s="58" t="s">
        <v>135</v>
      </c>
    </row>
    <row r="12" spans="1:3" ht="19.5" thickBot="1" x14ac:dyDescent="0.3">
      <c r="A12" s="62">
        <v>161</v>
      </c>
      <c r="B12" s="51"/>
      <c r="C12" s="63" t="s">
        <v>147</v>
      </c>
    </row>
    <row r="13" spans="1:3" ht="83.25" thickBot="1" x14ac:dyDescent="0.3">
      <c r="A13" s="54">
        <v>161</v>
      </c>
      <c r="B13" s="57" t="s">
        <v>148</v>
      </c>
      <c r="C13" s="55" t="s">
        <v>149</v>
      </c>
    </row>
    <row r="14" spans="1:3" ht="33.75" thickBot="1" x14ac:dyDescent="0.3">
      <c r="A14" s="59">
        <v>182</v>
      </c>
      <c r="B14" s="57"/>
      <c r="C14" s="60" t="s">
        <v>136</v>
      </c>
    </row>
    <row r="15" spans="1:3" ht="116.25" thickBot="1" x14ac:dyDescent="0.3">
      <c r="A15" s="61">
        <v>182</v>
      </c>
      <c r="B15" s="57" t="s">
        <v>137</v>
      </c>
      <c r="C15" s="55" t="s">
        <v>7</v>
      </c>
    </row>
    <row r="16" spans="1:3" ht="149.25" thickBot="1" x14ac:dyDescent="0.3">
      <c r="A16" s="61">
        <v>182</v>
      </c>
      <c r="B16" s="57" t="s">
        <v>8</v>
      </c>
      <c r="C16" s="55" t="s">
        <v>9</v>
      </c>
    </row>
    <row r="17" spans="1:3" ht="66.75" thickBot="1" x14ac:dyDescent="0.3">
      <c r="A17" s="61">
        <v>182</v>
      </c>
      <c r="B17" s="57" t="s">
        <v>138</v>
      </c>
      <c r="C17" s="55" t="s">
        <v>139</v>
      </c>
    </row>
    <row r="18" spans="1:3" ht="99.75" thickBot="1" x14ac:dyDescent="0.3">
      <c r="A18" s="61">
        <v>182</v>
      </c>
      <c r="B18" s="57" t="s">
        <v>140</v>
      </c>
      <c r="C18" s="55" t="s">
        <v>141</v>
      </c>
    </row>
    <row r="19" spans="1:3" ht="66.75" thickBot="1" x14ac:dyDescent="0.3">
      <c r="A19" s="61">
        <v>182</v>
      </c>
      <c r="B19" s="57" t="s">
        <v>12</v>
      </c>
      <c r="C19" s="55" t="s">
        <v>13</v>
      </c>
    </row>
    <row r="20" spans="1:3" ht="99.75" thickBot="1" x14ac:dyDescent="0.3">
      <c r="A20" s="61">
        <v>182</v>
      </c>
      <c r="B20" s="57" t="s">
        <v>142</v>
      </c>
      <c r="C20" s="55" t="s">
        <v>143</v>
      </c>
    </row>
    <row r="21" spans="1:3" ht="99.75" thickBot="1" x14ac:dyDescent="0.3">
      <c r="A21" s="61">
        <v>182</v>
      </c>
      <c r="B21" s="57" t="s">
        <v>144</v>
      </c>
      <c r="C21" s="55" t="s">
        <v>145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39" workbookViewId="0">
      <selection activeCell="A42" sqref="A42:XFD48"/>
    </sheetView>
  </sheetViews>
  <sheetFormatPr defaultRowHeight="15" x14ac:dyDescent="0.25"/>
  <cols>
    <col min="1" max="1" width="44.7109375" bestFit="1" customWidth="1"/>
    <col min="3" max="3" width="8.28515625" bestFit="1" customWidth="1"/>
    <col min="4" max="4" width="8.7109375" bestFit="1" customWidth="1"/>
    <col min="5" max="5" width="14.28515625" customWidth="1"/>
    <col min="6" max="6" width="8.5703125" bestFit="1" customWidth="1"/>
    <col min="7" max="8" width="13.5703125" bestFit="1" customWidth="1"/>
    <col min="9" max="9" width="11.5703125" bestFit="1" customWidth="1"/>
  </cols>
  <sheetData>
    <row r="1" spans="1:9" ht="15" customHeight="1" x14ac:dyDescent="0.25">
      <c r="C1" s="123" t="s">
        <v>202</v>
      </c>
      <c r="D1" s="123"/>
      <c r="E1" s="123"/>
      <c r="F1" s="123"/>
      <c r="G1" s="123"/>
      <c r="H1" s="123"/>
      <c r="I1" s="123"/>
    </row>
    <row r="2" spans="1:9" x14ac:dyDescent="0.25">
      <c r="C2" s="123"/>
      <c r="D2" s="123"/>
      <c r="E2" s="123"/>
      <c r="F2" s="123"/>
      <c r="G2" s="123"/>
      <c r="H2" s="123"/>
      <c r="I2" s="123"/>
    </row>
    <row r="3" spans="1:9" ht="67.5" customHeight="1" x14ac:dyDescent="0.25">
      <c r="C3" s="123"/>
      <c r="D3" s="123"/>
      <c r="E3" s="123"/>
      <c r="F3" s="123"/>
      <c r="G3" s="123"/>
      <c r="H3" s="123"/>
      <c r="I3" s="123"/>
    </row>
    <row r="6" spans="1:9" ht="33.75" customHeight="1" x14ac:dyDescent="0.25">
      <c r="A6" s="138" t="s">
        <v>203</v>
      </c>
      <c r="B6" s="138"/>
      <c r="C6" s="138"/>
      <c r="D6" s="138"/>
      <c r="E6" s="138"/>
      <c r="F6" s="138"/>
      <c r="G6" s="138"/>
      <c r="H6" s="138"/>
      <c r="I6" s="138"/>
    </row>
    <row r="7" spans="1:9" ht="15.75" thickBot="1" x14ac:dyDescent="0.3">
      <c r="A7" s="79"/>
      <c r="B7" s="79"/>
      <c r="C7" s="79"/>
      <c r="D7" s="80"/>
      <c r="E7" s="80"/>
      <c r="F7" s="80"/>
      <c r="G7" s="81"/>
      <c r="H7" s="82"/>
    </row>
    <row r="8" spans="1:9" ht="15" customHeight="1" x14ac:dyDescent="0.25">
      <c r="A8" s="139" t="s">
        <v>48</v>
      </c>
      <c r="B8" s="140" t="s">
        <v>78</v>
      </c>
      <c r="C8" s="139" t="s">
        <v>172</v>
      </c>
      <c r="D8" s="139" t="s">
        <v>173</v>
      </c>
      <c r="E8" s="139" t="s">
        <v>49</v>
      </c>
      <c r="F8" s="139" t="s">
        <v>174</v>
      </c>
      <c r="G8" s="142" t="s">
        <v>204</v>
      </c>
      <c r="H8" s="142" t="s">
        <v>205</v>
      </c>
      <c r="I8" s="103" t="s">
        <v>151</v>
      </c>
    </row>
    <row r="9" spans="1:9" ht="36" customHeight="1" thickBot="1" x14ac:dyDescent="0.3">
      <c r="A9" s="139"/>
      <c r="B9" s="141"/>
      <c r="C9" s="139"/>
      <c r="D9" s="139"/>
      <c r="E9" s="139"/>
      <c r="F9" s="139"/>
      <c r="G9" s="142"/>
      <c r="H9" s="142"/>
      <c r="I9" s="104"/>
    </row>
    <row r="10" spans="1:9" x14ac:dyDescent="0.25">
      <c r="A10" s="83">
        <v>1</v>
      </c>
      <c r="B10" s="83">
        <v>2</v>
      </c>
      <c r="C10" s="83">
        <v>2</v>
      </c>
      <c r="D10" s="83">
        <v>3</v>
      </c>
      <c r="E10" s="83">
        <v>4</v>
      </c>
      <c r="F10" s="83">
        <v>5</v>
      </c>
      <c r="G10" s="84">
        <v>6</v>
      </c>
      <c r="H10" s="84">
        <v>7</v>
      </c>
      <c r="I10" s="84">
        <v>8</v>
      </c>
    </row>
    <row r="11" spans="1:9" ht="18.75" customHeight="1" x14ac:dyDescent="0.25">
      <c r="A11" s="143" t="s">
        <v>175</v>
      </c>
      <c r="B11" s="144"/>
      <c r="C11" s="144"/>
      <c r="D11" s="144"/>
      <c r="E11" s="144"/>
      <c r="F11" s="144"/>
      <c r="G11" s="144"/>
      <c r="H11" s="144"/>
      <c r="I11" s="145"/>
    </row>
    <row r="12" spans="1:9" ht="31.5" x14ac:dyDescent="0.25">
      <c r="A12" s="85" t="s">
        <v>176</v>
      </c>
      <c r="B12" s="86">
        <v>957</v>
      </c>
      <c r="C12" s="87" t="s">
        <v>65</v>
      </c>
      <c r="D12" s="87" t="s">
        <v>72</v>
      </c>
      <c r="E12" s="88" t="s">
        <v>177</v>
      </c>
      <c r="F12" s="87" t="s">
        <v>52</v>
      </c>
      <c r="G12" s="89">
        <f t="shared" ref="G12:H15" si="0">G13</f>
        <v>1189087.31</v>
      </c>
      <c r="H12" s="89">
        <f>H13+H17</f>
        <v>369400</v>
      </c>
      <c r="I12" s="90">
        <f>H12/G12</f>
        <v>0.3106584326427636</v>
      </c>
    </row>
    <row r="13" spans="1:9" ht="47.25" x14ac:dyDescent="0.25">
      <c r="A13" s="85" t="s">
        <v>178</v>
      </c>
      <c r="B13" s="86">
        <v>957</v>
      </c>
      <c r="C13" s="91" t="s">
        <v>65</v>
      </c>
      <c r="D13" s="91" t="s">
        <v>72</v>
      </c>
      <c r="E13" s="88" t="s">
        <v>179</v>
      </c>
      <c r="F13" s="91" t="s">
        <v>52</v>
      </c>
      <c r="G13" s="92">
        <f t="shared" si="0"/>
        <v>1189087.31</v>
      </c>
      <c r="H13" s="92">
        <f t="shared" si="0"/>
        <v>198000</v>
      </c>
      <c r="I13" s="90">
        <f t="shared" ref="I13:I21" si="1">H13/G13</f>
        <v>0.16651426546634324</v>
      </c>
    </row>
    <row r="14" spans="1:9" ht="141.75" x14ac:dyDescent="0.25">
      <c r="A14" s="93" t="s">
        <v>190</v>
      </c>
      <c r="B14" s="86">
        <v>957</v>
      </c>
      <c r="C14" s="91" t="s">
        <v>65</v>
      </c>
      <c r="D14" s="91" t="s">
        <v>72</v>
      </c>
      <c r="E14" s="88" t="s">
        <v>168</v>
      </c>
      <c r="F14" s="91" t="s">
        <v>52</v>
      </c>
      <c r="G14" s="92">
        <f t="shared" si="0"/>
        <v>1189087.31</v>
      </c>
      <c r="H14" s="92">
        <f t="shared" si="0"/>
        <v>198000</v>
      </c>
      <c r="I14" s="90">
        <f t="shared" si="1"/>
        <v>0.16651426546634324</v>
      </c>
    </row>
    <row r="15" spans="1:9" ht="31.5" x14ac:dyDescent="0.25">
      <c r="A15" s="85" t="s">
        <v>61</v>
      </c>
      <c r="B15" s="86">
        <v>957</v>
      </c>
      <c r="C15" s="88" t="s">
        <v>65</v>
      </c>
      <c r="D15" s="88" t="s">
        <v>72</v>
      </c>
      <c r="E15" s="88" t="s">
        <v>168</v>
      </c>
      <c r="F15" s="88" t="s">
        <v>62</v>
      </c>
      <c r="G15" s="92">
        <f t="shared" si="0"/>
        <v>1189087.31</v>
      </c>
      <c r="H15" s="92">
        <f t="shared" si="0"/>
        <v>198000</v>
      </c>
      <c r="I15" s="90">
        <f t="shared" si="1"/>
        <v>0.16651426546634324</v>
      </c>
    </row>
    <row r="16" spans="1:9" ht="47.25" x14ac:dyDescent="0.25">
      <c r="A16" s="94" t="s">
        <v>63</v>
      </c>
      <c r="B16" s="86">
        <v>957</v>
      </c>
      <c r="C16" s="88" t="s">
        <v>65</v>
      </c>
      <c r="D16" s="88" t="s">
        <v>72</v>
      </c>
      <c r="E16" s="88" t="s">
        <v>168</v>
      </c>
      <c r="F16" s="88" t="s">
        <v>64</v>
      </c>
      <c r="G16" s="92">
        <f>'6'!G50</f>
        <v>1189087.31</v>
      </c>
      <c r="H16" s="92">
        <f>'6'!H50</f>
        <v>198000</v>
      </c>
      <c r="I16" s="90">
        <f t="shared" si="1"/>
        <v>0.16651426546634324</v>
      </c>
    </row>
    <row r="17" spans="1:9" ht="47.25" x14ac:dyDescent="0.25">
      <c r="A17" s="85" t="s">
        <v>178</v>
      </c>
      <c r="B17" s="86">
        <v>957</v>
      </c>
      <c r="C17" s="91" t="s">
        <v>65</v>
      </c>
      <c r="D17" s="91" t="s">
        <v>72</v>
      </c>
      <c r="E17" s="88" t="s">
        <v>184</v>
      </c>
      <c r="F17" s="91" t="s">
        <v>52</v>
      </c>
      <c r="G17" s="92">
        <f t="shared" ref="G17:H19" si="2">G18</f>
        <v>932551.51</v>
      </c>
      <c r="H17" s="92">
        <f t="shared" si="2"/>
        <v>171400</v>
      </c>
      <c r="I17" s="90">
        <f t="shared" si="1"/>
        <v>0.18379681782939797</v>
      </c>
    </row>
    <row r="18" spans="1:9" ht="78.75" x14ac:dyDescent="0.25">
      <c r="A18" s="85" t="s">
        <v>189</v>
      </c>
      <c r="B18" s="86">
        <v>957</v>
      </c>
      <c r="C18" s="91" t="s">
        <v>65</v>
      </c>
      <c r="D18" s="91" t="s">
        <v>72</v>
      </c>
      <c r="E18" s="88" t="s">
        <v>169</v>
      </c>
      <c r="F18" s="91" t="s">
        <v>52</v>
      </c>
      <c r="G18" s="92">
        <f t="shared" si="2"/>
        <v>932551.51</v>
      </c>
      <c r="H18" s="92">
        <f t="shared" si="2"/>
        <v>171400</v>
      </c>
      <c r="I18" s="90">
        <f t="shared" si="1"/>
        <v>0.18379681782939797</v>
      </c>
    </row>
    <row r="19" spans="1:9" ht="31.5" x14ac:dyDescent="0.25">
      <c r="A19" s="85" t="s">
        <v>61</v>
      </c>
      <c r="B19" s="86">
        <v>957</v>
      </c>
      <c r="C19" s="88" t="s">
        <v>65</v>
      </c>
      <c r="D19" s="88" t="s">
        <v>72</v>
      </c>
      <c r="E19" s="88" t="s">
        <v>169</v>
      </c>
      <c r="F19" s="88" t="s">
        <v>62</v>
      </c>
      <c r="G19" s="92">
        <f t="shared" si="2"/>
        <v>932551.51</v>
      </c>
      <c r="H19" s="92">
        <f t="shared" si="2"/>
        <v>171400</v>
      </c>
      <c r="I19" s="90">
        <f t="shared" si="1"/>
        <v>0.18379681782939797</v>
      </c>
    </row>
    <row r="20" spans="1:9" ht="47.25" x14ac:dyDescent="0.25">
      <c r="A20" s="94" t="s">
        <v>63</v>
      </c>
      <c r="B20" s="86">
        <v>957</v>
      </c>
      <c r="C20" s="88" t="s">
        <v>65</v>
      </c>
      <c r="D20" s="88" t="s">
        <v>72</v>
      </c>
      <c r="E20" s="88" t="s">
        <v>169</v>
      </c>
      <c r="F20" s="88" t="s">
        <v>64</v>
      </c>
      <c r="G20" s="92">
        <f>'6'!G53</f>
        <v>932551.51</v>
      </c>
      <c r="H20" s="92">
        <f>'6'!H53</f>
        <v>171400</v>
      </c>
      <c r="I20" s="90">
        <f t="shared" si="1"/>
        <v>0.18379681782939797</v>
      </c>
    </row>
    <row r="21" spans="1:9" ht="15.75" x14ac:dyDescent="0.25">
      <c r="A21" s="146" t="s">
        <v>180</v>
      </c>
      <c r="B21" s="147"/>
      <c r="C21" s="147"/>
      <c r="D21" s="147"/>
      <c r="E21" s="147"/>
      <c r="F21" s="147"/>
      <c r="G21" s="95">
        <f>G12+G17</f>
        <v>2121638.8200000003</v>
      </c>
      <c r="H21" s="95">
        <f>H12</f>
        <v>369400</v>
      </c>
      <c r="I21" s="90">
        <f t="shared" si="1"/>
        <v>0.17411069052742914</v>
      </c>
    </row>
    <row r="22" spans="1:9" ht="15.75" customHeight="1" x14ac:dyDescent="0.25">
      <c r="A22" s="148" t="s">
        <v>181</v>
      </c>
      <c r="B22" s="149"/>
      <c r="C22" s="149"/>
      <c r="D22" s="149"/>
      <c r="E22" s="149"/>
      <c r="F22" s="149"/>
      <c r="G22" s="149"/>
      <c r="H22" s="149"/>
      <c r="I22" s="149"/>
    </row>
    <row r="23" spans="1:9" ht="16.5" x14ac:dyDescent="0.25">
      <c r="A23" s="38" t="s">
        <v>80</v>
      </c>
      <c r="B23" s="37">
        <v>957</v>
      </c>
      <c r="C23" s="45" t="s">
        <v>50</v>
      </c>
      <c r="D23" s="45" t="s">
        <v>51</v>
      </c>
      <c r="E23" s="45" t="s">
        <v>107</v>
      </c>
      <c r="F23" s="45" t="s">
        <v>52</v>
      </c>
      <c r="G23" s="43">
        <f>G24+G31+G42</f>
        <v>1597240.1400000001</v>
      </c>
      <c r="H23" s="43">
        <f>H24+H31+H42</f>
        <v>359572.73000000004</v>
      </c>
      <c r="I23" s="96">
        <f>H23/G23</f>
        <v>0.22512127074392208</v>
      </c>
    </row>
    <row r="24" spans="1:9" ht="45" x14ac:dyDescent="0.25">
      <c r="A24" s="38" t="s">
        <v>53</v>
      </c>
      <c r="B24" s="37">
        <v>957</v>
      </c>
      <c r="C24" s="36" t="s">
        <v>50</v>
      </c>
      <c r="D24" s="36" t="s">
        <v>54</v>
      </c>
      <c r="E24" s="45" t="s">
        <v>107</v>
      </c>
      <c r="F24" s="36" t="s">
        <v>52</v>
      </c>
      <c r="G24" s="43">
        <f t="shared" ref="G24:H29" si="3">G25</f>
        <v>615898</v>
      </c>
      <c r="H24" s="43">
        <f t="shared" si="3"/>
        <v>121903.74</v>
      </c>
      <c r="I24" s="96">
        <f t="shared" ref="I24:I71" si="4">H24/G24</f>
        <v>0.19792845568584411</v>
      </c>
    </row>
    <row r="25" spans="1:9" ht="30" x14ac:dyDescent="0.25">
      <c r="A25" s="38" t="s">
        <v>86</v>
      </c>
      <c r="B25" s="37">
        <v>957</v>
      </c>
      <c r="C25" s="36" t="s">
        <v>50</v>
      </c>
      <c r="D25" s="36" t="s">
        <v>54</v>
      </c>
      <c r="E25" s="45" t="s">
        <v>108</v>
      </c>
      <c r="F25" s="36" t="s">
        <v>52</v>
      </c>
      <c r="G25" s="43">
        <f t="shared" si="3"/>
        <v>615898</v>
      </c>
      <c r="H25" s="43">
        <f t="shared" si="3"/>
        <v>121903.74</v>
      </c>
      <c r="I25" s="96">
        <f t="shared" si="4"/>
        <v>0.19792845568584411</v>
      </c>
    </row>
    <row r="26" spans="1:9" ht="30" x14ac:dyDescent="0.25">
      <c r="A26" s="38" t="s">
        <v>87</v>
      </c>
      <c r="B26" s="37">
        <v>957</v>
      </c>
      <c r="C26" s="36" t="s">
        <v>50</v>
      </c>
      <c r="D26" s="36" t="s">
        <v>54</v>
      </c>
      <c r="E26" s="45" t="s">
        <v>109</v>
      </c>
      <c r="F26" s="36" t="s">
        <v>52</v>
      </c>
      <c r="G26" s="43">
        <f t="shared" si="3"/>
        <v>615898</v>
      </c>
      <c r="H26" s="43">
        <f t="shared" si="3"/>
        <v>121903.74</v>
      </c>
      <c r="I26" s="96">
        <f t="shared" si="4"/>
        <v>0.19792845568584411</v>
      </c>
    </row>
    <row r="27" spans="1:9" ht="60" x14ac:dyDescent="0.25">
      <c r="A27" s="38" t="s">
        <v>98</v>
      </c>
      <c r="B27" s="37">
        <v>957</v>
      </c>
      <c r="C27" s="36" t="s">
        <v>50</v>
      </c>
      <c r="D27" s="36" t="s">
        <v>54</v>
      </c>
      <c r="E27" s="36" t="s">
        <v>110</v>
      </c>
      <c r="F27" s="36" t="s">
        <v>52</v>
      </c>
      <c r="G27" s="43">
        <f>G28</f>
        <v>615898</v>
      </c>
      <c r="H27" s="43">
        <f t="shared" si="3"/>
        <v>121903.74</v>
      </c>
      <c r="I27" s="96">
        <f t="shared" si="4"/>
        <v>0.19792845568584411</v>
      </c>
    </row>
    <row r="28" spans="1:9" ht="16.5" x14ac:dyDescent="0.25">
      <c r="A28" s="38" t="s">
        <v>55</v>
      </c>
      <c r="B28" s="37">
        <v>957</v>
      </c>
      <c r="C28" s="36" t="s">
        <v>50</v>
      </c>
      <c r="D28" s="36" t="s">
        <v>54</v>
      </c>
      <c r="E28" s="36" t="s">
        <v>111</v>
      </c>
      <c r="F28" s="36" t="s">
        <v>52</v>
      </c>
      <c r="G28" s="43">
        <f t="shared" si="3"/>
        <v>615898</v>
      </c>
      <c r="H28" s="43">
        <f t="shared" si="3"/>
        <v>121903.74</v>
      </c>
      <c r="I28" s="96">
        <f t="shared" si="4"/>
        <v>0.19792845568584411</v>
      </c>
    </row>
    <row r="29" spans="1:9" ht="90" x14ac:dyDescent="0.25">
      <c r="A29" s="39" t="s">
        <v>56</v>
      </c>
      <c r="B29" s="37">
        <v>957</v>
      </c>
      <c r="C29" s="36" t="s">
        <v>50</v>
      </c>
      <c r="D29" s="36" t="s">
        <v>54</v>
      </c>
      <c r="E29" s="36" t="s">
        <v>111</v>
      </c>
      <c r="F29" s="36" t="s">
        <v>57</v>
      </c>
      <c r="G29" s="43">
        <f t="shared" si="3"/>
        <v>615898</v>
      </c>
      <c r="H29" s="43">
        <f t="shared" si="3"/>
        <v>121903.74</v>
      </c>
      <c r="I29" s="96">
        <f t="shared" si="4"/>
        <v>0.19792845568584411</v>
      </c>
    </row>
    <row r="30" spans="1:9" ht="30" x14ac:dyDescent="0.25">
      <c r="A30" s="39" t="s">
        <v>58</v>
      </c>
      <c r="B30" s="37">
        <v>957</v>
      </c>
      <c r="C30" s="36" t="s">
        <v>50</v>
      </c>
      <c r="D30" s="36" t="s">
        <v>54</v>
      </c>
      <c r="E30" s="36" t="s">
        <v>111</v>
      </c>
      <c r="F30" s="36" t="s">
        <v>59</v>
      </c>
      <c r="G30" s="43">
        <f>'6'!G16</f>
        <v>615898</v>
      </c>
      <c r="H30" s="43">
        <f>'6'!H16</f>
        <v>121903.74</v>
      </c>
      <c r="I30" s="96">
        <f t="shared" si="4"/>
        <v>0.19792845568584411</v>
      </c>
    </row>
    <row r="31" spans="1:9" ht="75" x14ac:dyDescent="0.25">
      <c r="A31" s="39" t="s">
        <v>99</v>
      </c>
      <c r="B31" s="37">
        <v>957</v>
      </c>
      <c r="C31" s="36" t="s">
        <v>50</v>
      </c>
      <c r="D31" s="36" t="s">
        <v>65</v>
      </c>
      <c r="E31" s="36" t="s">
        <v>107</v>
      </c>
      <c r="F31" s="36" t="s">
        <v>52</v>
      </c>
      <c r="G31" s="43">
        <f>G32</f>
        <v>981342.14</v>
      </c>
      <c r="H31" s="43">
        <f t="shared" ref="H31:H34" si="5">H32</f>
        <v>237668.99000000002</v>
      </c>
      <c r="I31" s="96">
        <f t="shared" si="4"/>
        <v>0.24218769409005508</v>
      </c>
    </row>
    <row r="32" spans="1:9" ht="30" x14ac:dyDescent="0.25">
      <c r="A32" s="38" t="s">
        <v>86</v>
      </c>
      <c r="B32" s="37">
        <v>957</v>
      </c>
      <c r="C32" s="36" t="s">
        <v>50</v>
      </c>
      <c r="D32" s="36" t="s">
        <v>65</v>
      </c>
      <c r="E32" s="45" t="s">
        <v>108</v>
      </c>
      <c r="F32" s="36" t="s">
        <v>52</v>
      </c>
      <c r="G32" s="43">
        <f>G33</f>
        <v>981342.14</v>
      </c>
      <c r="H32" s="43">
        <f t="shared" si="5"/>
        <v>237668.99000000002</v>
      </c>
      <c r="I32" s="96">
        <f t="shared" si="4"/>
        <v>0.24218769409005508</v>
      </c>
    </row>
    <row r="33" spans="1:9" ht="30" x14ac:dyDescent="0.25">
      <c r="A33" s="38" t="s">
        <v>87</v>
      </c>
      <c r="B33" s="37">
        <v>957</v>
      </c>
      <c r="C33" s="36" t="s">
        <v>50</v>
      </c>
      <c r="D33" s="36" t="s">
        <v>65</v>
      </c>
      <c r="E33" s="45" t="s">
        <v>109</v>
      </c>
      <c r="F33" s="36" t="s">
        <v>52</v>
      </c>
      <c r="G33" s="43">
        <f>G34</f>
        <v>981342.14</v>
      </c>
      <c r="H33" s="43">
        <f t="shared" si="5"/>
        <v>237668.99000000002</v>
      </c>
      <c r="I33" s="96">
        <f t="shared" si="4"/>
        <v>0.24218769409005508</v>
      </c>
    </row>
    <row r="34" spans="1:9" ht="60" x14ac:dyDescent="0.25">
      <c r="A34" s="39" t="s">
        <v>82</v>
      </c>
      <c r="B34" s="37">
        <v>957</v>
      </c>
      <c r="C34" s="36" t="s">
        <v>50</v>
      </c>
      <c r="D34" s="36" t="s">
        <v>65</v>
      </c>
      <c r="E34" s="36" t="s">
        <v>110</v>
      </c>
      <c r="F34" s="36" t="s">
        <v>52</v>
      </c>
      <c r="G34" s="43">
        <f>G35</f>
        <v>981342.14</v>
      </c>
      <c r="H34" s="43">
        <f t="shared" si="5"/>
        <v>237668.99000000002</v>
      </c>
      <c r="I34" s="96">
        <f t="shared" si="4"/>
        <v>0.24218769409005508</v>
      </c>
    </row>
    <row r="35" spans="1:9" ht="16.5" x14ac:dyDescent="0.25">
      <c r="A35" s="39" t="s">
        <v>83</v>
      </c>
      <c r="B35" s="37">
        <v>957</v>
      </c>
      <c r="C35" s="36" t="s">
        <v>50</v>
      </c>
      <c r="D35" s="36" t="s">
        <v>65</v>
      </c>
      <c r="E35" s="36" t="s">
        <v>112</v>
      </c>
      <c r="F35" s="36" t="s">
        <v>52</v>
      </c>
      <c r="G35" s="43">
        <f>G36+G38+G40</f>
        <v>981342.14</v>
      </c>
      <c r="H35" s="43">
        <f>H36+H38+H40</f>
        <v>237668.99000000002</v>
      </c>
      <c r="I35" s="96">
        <f t="shared" si="4"/>
        <v>0.24218769409005508</v>
      </c>
    </row>
    <row r="36" spans="1:9" ht="90" x14ac:dyDescent="0.25">
      <c r="A36" s="39" t="s">
        <v>56</v>
      </c>
      <c r="B36" s="37">
        <v>957</v>
      </c>
      <c r="C36" s="36" t="s">
        <v>50</v>
      </c>
      <c r="D36" s="36" t="s">
        <v>65</v>
      </c>
      <c r="E36" s="36" t="s">
        <v>112</v>
      </c>
      <c r="F36" s="36" t="s">
        <v>57</v>
      </c>
      <c r="G36" s="43">
        <f>G37</f>
        <v>704230</v>
      </c>
      <c r="H36" s="43">
        <f>H37</f>
        <v>201635.48</v>
      </c>
      <c r="I36" s="96">
        <f t="shared" si="4"/>
        <v>0.28632049188475356</v>
      </c>
    </row>
    <row r="37" spans="1:9" ht="30" x14ac:dyDescent="0.25">
      <c r="A37" s="39" t="s">
        <v>58</v>
      </c>
      <c r="B37" s="37">
        <v>957</v>
      </c>
      <c r="C37" s="36" t="s">
        <v>50</v>
      </c>
      <c r="D37" s="36" t="s">
        <v>65</v>
      </c>
      <c r="E37" s="36" t="s">
        <v>112</v>
      </c>
      <c r="F37" s="36" t="s">
        <v>59</v>
      </c>
      <c r="G37" s="43">
        <f>'6'!G23</f>
        <v>704230</v>
      </c>
      <c r="H37" s="43">
        <f>'6'!H23</f>
        <v>201635.48</v>
      </c>
      <c r="I37" s="96">
        <f t="shared" si="4"/>
        <v>0.28632049188475356</v>
      </c>
    </row>
    <row r="38" spans="1:9" ht="30" x14ac:dyDescent="0.25">
      <c r="A38" s="39" t="s">
        <v>61</v>
      </c>
      <c r="B38" s="37">
        <v>957</v>
      </c>
      <c r="C38" s="36" t="s">
        <v>50</v>
      </c>
      <c r="D38" s="36" t="s">
        <v>65</v>
      </c>
      <c r="E38" s="36" t="s">
        <v>112</v>
      </c>
      <c r="F38" s="36" t="s">
        <v>62</v>
      </c>
      <c r="G38" s="43">
        <f>G39</f>
        <v>251648.14</v>
      </c>
      <c r="H38" s="43">
        <f t="shared" ref="H38" si="6">H39</f>
        <v>36033.51</v>
      </c>
      <c r="I38" s="96">
        <f t="shared" si="4"/>
        <v>0.1431900509973966</v>
      </c>
    </row>
    <row r="39" spans="1:9" ht="45" x14ac:dyDescent="0.25">
      <c r="A39" s="39" t="s">
        <v>63</v>
      </c>
      <c r="B39" s="37">
        <v>957</v>
      </c>
      <c r="C39" s="36" t="s">
        <v>50</v>
      </c>
      <c r="D39" s="36" t="s">
        <v>65</v>
      </c>
      <c r="E39" s="36" t="s">
        <v>112</v>
      </c>
      <c r="F39" s="36" t="s">
        <v>64</v>
      </c>
      <c r="G39" s="43">
        <f>'6'!G25</f>
        <v>251648.14</v>
      </c>
      <c r="H39" s="43">
        <f>'6'!H25</f>
        <v>36033.51</v>
      </c>
      <c r="I39" s="96">
        <f t="shared" si="4"/>
        <v>0.1431900509973966</v>
      </c>
    </row>
    <row r="40" spans="1:9" ht="16.5" x14ac:dyDescent="0.25">
      <c r="A40" s="39" t="s">
        <v>66</v>
      </c>
      <c r="B40" s="37">
        <v>957</v>
      </c>
      <c r="C40" s="36" t="s">
        <v>50</v>
      </c>
      <c r="D40" s="36" t="s">
        <v>65</v>
      </c>
      <c r="E40" s="36" t="s">
        <v>112</v>
      </c>
      <c r="F40" s="36" t="s">
        <v>67</v>
      </c>
      <c r="G40" s="43">
        <f>G41</f>
        <v>25464</v>
      </c>
      <c r="H40" s="43">
        <f t="shared" ref="H40" si="7">H41</f>
        <v>0</v>
      </c>
      <c r="I40" s="96">
        <f t="shared" si="4"/>
        <v>0</v>
      </c>
    </row>
    <row r="41" spans="1:9" ht="16.5" x14ac:dyDescent="0.25">
      <c r="A41" s="40" t="s">
        <v>68</v>
      </c>
      <c r="B41" s="37">
        <v>957</v>
      </c>
      <c r="C41" s="36" t="s">
        <v>50</v>
      </c>
      <c r="D41" s="36" t="s">
        <v>65</v>
      </c>
      <c r="E41" s="36" t="s">
        <v>112</v>
      </c>
      <c r="F41" s="36" t="s">
        <v>69</v>
      </c>
      <c r="G41" s="43">
        <f>'6'!G27</f>
        <v>25464</v>
      </c>
      <c r="H41" s="43">
        <f>'6'!H27</f>
        <v>0</v>
      </c>
      <c r="I41" s="96">
        <f t="shared" si="4"/>
        <v>0</v>
      </c>
    </row>
    <row r="42" spans="1:9" ht="30" hidden="1" x14ac:dyDescent="0.25">
      <c r="A42" s="39" t="s">
        <v>84</v>
      </c>
      <c r="B42" s="37">
        <v>957</v>
      </c>
      <c r="C42" s="36" t="s">
        <v>50</v>
      </c>
      <c r="D42" s="36" t="s">
        <v>76</v>
      </c>
      <c r="E42" s="36" t="s">
        <v>107</v>
      </c>
      <c r="F42" s="36" t="s">
        <v>52</v>
      </c>
      <c r="G42" s="43">
        <f t="shared" ref="G42:H47" si="8">G43</f>
        <v>0</v>
      </c>
      <c r="H42" s="43">
        <f t="shared" si="8"/>
        <v>0</v>
      </c>
      <c r="I42" s="96" t="e">
        <f t="shared" si="4"/>
        <v>#DIV/0!</v>
      </c>
    </row>
    <row r="43" spans="1:9" ht="30" hidden="1" x14ac:dyDescent="0.25">
      <c r="A43" s="38" t="s">
        <v>86</v>
      </c>
      <c r="B43" s="37">
        <v>957</v>
      </c>
      <c r="C43" s="36" t="s">
        <v>50</v>
      </c>
      <c r="D43" s="36" t="s">
        <v>76</v>
      </c>
      <c r="E43" s="45" t="s">
        <v>108</v>
      </c>
      <c r="F43" s="36" t="s">
        <v>52</v>
      </c>
      <c r="G43" s="43">
        <f t="shared" si="8"/>
        <v>0</v>
      </c>
      <c r="H43" s="43">
        <f t="shared" si="8"/>
        <v>0</v>
      </c>
      <c r="I43" s="96" t="e">
        <f t="shared" si="4"/>
        <v>#DIV/0!</v>
      </c>
    </row>
    <row r="44" spans="1:9" ht="30" hidden="1" x14ac:dyDescent="0.25">
      <c r="A44" s="38" t="s">
        <v>87</v>
      </c>
      <c r="B44" s="37">
        <v>957</v>
      </c>
      <c r="C44" s="36" t="s">
        <v>50</v>
      </c>
      <c r="D44" s="36" t="s">
        <v>76</v>
      </c>
      <c r="E44" s="45" t="s">
        <v>109</v>
      </c>
      <c r="F44" s="36" t="s">
        <v>52</v>
      </c>
      <c r="G44" s="43">
        <f t="shared" si="8"/>
        <v>0</v>
      </c>
      <c r="H44" s="43">
        <f t="shared" si="8"/>
        <v>0</v>
      </c>
      <c r="I44" s="96" t="e">
        <f t="shared" si="4"/>
        <v>#DIV/0!</v>
      </c>
    </row>
    <row r="45" spans="1:9" ht="16.5" hidden="1" x14ac:dyDescent="0.25">
      <c r="A45" s="39" t="s">
        <v>85</v>
      </c>
      <c r="B45" s="37">
        <v>957</v>
      </c>
      <c r="C45" s="36" t="s">
        <v>50</v>
      </c>
      <c r="D45" s="36" t="s">
        <v>76</v>
      </c>
      <c r="E45" s="36" t="s">
        <v>113</v>
      </c>
      <c r="F45" s="36" t="s">
        <v>52</v>
      </c>
      <c r="G45" s="43">
        <f t="shared" si="8"/>
        <v>0</v>
      </c>
      <c r="H45" s="43">
        <f t="shared" si="8"/>
        <v>0</v>
      </c>
      <c r="I45" s="96" t="e">
        <f t="shared" si="4"/>
        <v>#DIV/0!</v>
      </c>
    </row>
    <row r="46" spans="1:9" ht="16.5" hidden="1" x14ac:dyDescent="0.25">
      <c r="A46" s="39" t="s">
        <v>185</v>
      </c>
      <c r="B46" s="37">
        <v>957</v>
      </c>
      <c r="C46" s="36" t="s">
        <v>50</v>
      </c>
      <c r="D46" s="36" t="s">
        <v>76</v>
      </c>
      <c r="E46" s="36" t="s">
        <v>171</v>
      </c>
      <c r="F46" s="36" t="s">
        <v>52</v>
      </c>
      <c r="G46" s="43">
        <f t="shared" si="8"/>
        <v>0</v>
      </c>
      <c r="H46" s="43">
        <f t="shared" si="8"/>
        <v>0</v>
      </c>
      <c r="I46" s="96" t="e">
        <f t="shared" si="4"/>
        <v>#DIV/0!</v>
      </c>
    </row>
    <row r="47" spans="1:9" ht="30" hidden="1" x14ac:dyDescent="0.25">
      <c r="A47" s="39" t="s">
        <v>61</v>
      </c>
      <c r="B47" s="37">
        <v>957</v>
      </c>
      <c r="C47" s="36" t="s">
        <v>50</v>
      </c>
      <c r="D47" s="36" t="s">
        <v>76</v>
      </c>
      <c r="E47" s="36" t="s">
        <v>171</v>
      </c>
      <c r="F47" s="36" t="s">
        <v>62</v>
      </c>
      <c r="G47" s="43">
        <f t="shared" si="8"/>
        <v>0</v>
      </c>
      <c r="H47" s="43">
        <f t="shared" si="8"/>
        <v>0</v>
      </c>
      <c r="I47" s="96" t="e">
        <f t="shared" si="4"/>
        <v>#DIV/0!</v>
      </c>
    </row>
    <row r="48" spans="1:9" ht="45" hidden="1" x14ac:dyDescent="0.25">
      <c r="A48" s="39" t="s">
        <v>63</v>
      </c>
      <c r="B48" s="37">
        <v>957</v>
      </c>
      <c r="C48" s="36" t="s">
        <v>50</v>
      </c>
      <c r="D48" s="36" t="s">
        <v>76</v>
      </c>
      <c r="E48" s="36" t="s">
        <v>171</v>
      </c>
      <c r="F48" s="36" t="s">
        <v>64</v>
      </c>
      <c r="G48" s="43">
        <f>'6'!G34</f>
        <v>0</v>
      </c>
      <c r="H48" s="43">
        <f>'6'!H34</f>
        <v>0</v>
      </c>
      <c r="I48" s="96" t="e">
        <f t="shared" si="4"/>
        <v>#DIV/0!</v>
      </c>
    </row>
    <row r="49" spans="1:9" ht="16.5" x14ac:dyDescent="0.25">
      <c r="A49" s="39" t="s">
        <v>95</v>
      </c>
      <c r="B49" s="37">
        <v>957</v>
      </c>
      <c r="C49" s="36" t="s">
        <v>54</v>
      </c>
      <c r="D49" s="36" t="s">
        <v>51</v>
      </c>
      <c r="E49" s="36" t="s">
        <v>107</v>
      </c>
      <c r="F49" s="36" t="s">
        <v>52</v>
      </c>
      <c r="G49" s="43">
        <f t="shared" ref="G49:H54" si="9">G50</f>
        <v>215585</v>
      </c>
      <c r="H49" s="43">
        <f t="shared" si="9"/>
        <v>47584.42</v>
      </c>
      <c r="I49" s="96">
        <f t="shared" si="4"/>
        <v>0.22072231370457127</v>
      </c>
    </row>
    <row r="50" spans="1:9" ht="16.5" x14ac:dyDescent="0.25">
      <c r="A50" s="39" t="s">
        <v>70</v>
      </c>
      <c r="B50" s="37">
        <v>957</v>
      </c>
      <c r="C50" s="36" t="s">
        <v>54</v>
      </c>
      <c r="D50" s="36" t="s">
        <v>60</v>
      </c>
      <c r="E50" s="36" t="s">
        <v>107</v>
      </c>
      <c r="F50" s="36" t="s">
        <v>52</v>
      </c>
      <c r="G50" s="43">
        <f t="shared" si="9"/>
        <v>215585</v>
      </c>
      <c r="H50" s="43">
        <f t="shared" si="9"/>
        <v>47584.42</v>
      </c>
      <c r="I50" s="96">
        <f t="shared" si="4"/>
        <v>0.22072231370457127</v>
      </c>
    </row>
    <row r="51" spans="1:9" ht="31.5" x14ac:dyDescent="0.25">
      <c r="A51" s="41" t="s">
        <v>86</v>
      </c>
      <c r="B51" s="37">
        <v>957</v>
      </c>
      <c r="C51" s="36" t="s">
        <v>54</v>
      </c>
      <c r="D51" s="36" t="s">
        <v>60</v>
      </c>
      <c r="E51" s="36" t="s">
        <v>108</v>
      </c>
      <c r="F51" s="36" t="s">
        <v>52</v>
      </c>
      <c r="G51" s="43">
        <f t="shared" si="9"/>
        <v>215585</v>
      </c>
      <c r="H51" s="43">
        <f t="shared" si="9"/>
        <v>47584.42</v>
      </c>
      <c r="I51" s="96">
        <f t="shared" si="4"/>
        <v>0.22072231370457127</v>
      </c>
    </row>
    <row r="52" spans="1:9" ht="30" x14ac:dyDescent="0.25">
      <c r="A52" s="39" t="s">
        <v>87</v>
      </c>
      <c r="B52" s="37">
        <v>957</v>
      </c>
      <c r="C52" s="36" t="s">
        <v>54</v>
      </c>
      <c r="D52" s="36" t="s">
        <v>60</v>
      </c>
      <c r="E52" s="36" t="s">
        <v>109</v>
      </c>
      <c r="F52" s="36" t="s">
        <v>52</v>
      </c>
      <c r="G52" s="43">
        <f t="shared" si="9"/>
        <v>215585</v>
      </c>
      <c r="H52" s="43">
        <f t="shared" si="9"/>
        <v>47584.42</v>
      </c>
      <c r="I52" s="96">
        <f t="shared" si="4"/>
        <v>0.22072231370457127</v>
      </c>
    </row>
    <row r="53" spans="1:9" ht="45" x14ac:dyDescent="0.25">
      <c r="A53" s="39" t="s">
        <v>71</v>
      </c>
      <c r="B53" s="37">
        <v>957</v>
      </c>
      <c r="C53" s="36" t="s">
        <v>54</v>
      </c>
      <c r="D53" s="36" t="s">
        <v>60</v>
      </c>
      <c r="E53" s="36" t="s">
        <v>106</v>
      </c>
      <c r="F53" s="36" t="s">
        <v>52</v>
      </c>
      <c r="G53" s="43">
        <f>G54+G56</f>
        <v>215585</v>
      </c>
      <c r="H53" s="43">
        <f>H54+H56</f>
        <v>47584.42</v>
      </c>
      <c r="I53" s="96">
        <f t="shared" si="4"/>
        <v>0.22072231370457127</v>
      </c>
    </row>
    <row r="54" spans="1:9" ht="90" x14ac:dyDescent="0.25">
      <c r="A54" s="39" t="s">
        <v>56</v>
      </c>
      <c r="B54" s="37">
        <v>957</v>
      </c>
      <c r="C54" s="36" t="s">
        <v>54</v>
      </c>
      <c r="D54" s="36" t="s">
        <v>60</v>
      </c>
      <c r="E54" s="36" t="s">
        <v>106</v>
      </c>
      <c r="F54" s="36" t="s">
        <v>57</v>
      </c>
      <c r="G54" s="43">
        <f t="shared" si="9"/>
        <v>209964</v>
      </c>
      <c r="H54" s="43">
        <f t="shared" si="9"/>
        <v>47584.42</v>
      </c>
      <c r="I54" s="96">
        <f t="shared" si="4"/>
        <v>0.22663132727515192</v>
      </c>
    </row>
    <row r="55" spans="1:9" ht="30" x14ac:dyDescent="0.25">
      <c r="A55" s="39" t="s">
        <v>58</v>
      </c>
      <c r="B55" s="37">
        <v>957</v>
      </c>
      <c r="C55" s="36" t="s">
        <v>54</v>
      </c>
      <c r="D55" s="36" t="s">
        <v>60</v>
      </c>
      <c r="E55" s="36" t="s">
        <v>106</v>
      </c>
      <c r="F55" s="36" t="s">
        <v>59</v>
      </c>
      <c r="G55" s="43">
        <f>'6'!G41</f>
        <v>209964</v>
      </c>
      <c r="H55" s="43">
        <f>'6'!H41</f>
        <v>47584.42</v>
      </c>
      <c r="I55" s="96">
        <f t="shared" si="4"/>
        <v>0.22663132727515192</v>
      </c>
    </row>
    <row r="56" spans="1:9" ht="30" x14ac:dyDescent="0.25">
      <c r="A56" s="39" t="s">
        <v>61</v>
      </c>
      <c r="B56" s="37">
        <v>957</v>
      </c>
      <c r="C56" s="36" t="s">
        <v>54</v>
      </c>
      <c r="D56" s="36" t="s">
        <v>60</v>
      </c>
      <c r="E56" s="36" t="s">
        <v>106</v>
      </c>
      <c r="F56" s="36" t="s">
        <v>62</v>
      </c>
      <c r="G56" s="43">
        <f>G57</f>
        <v>5621</v>
      </c>
      <c r="H56" s="43">
        <f>H57</f>
        <v>0</v>
      </c>
      <c r="I56" s="96">
        <f t="shared" si="4"/>
        <v>0</v>
      </c>
    </row>
    <row r="57" spans="1:9" ht="45" x14ac:dyDescent="0.25">
      <c r="A57" s="39" t="s">
        <v>63</v>
      </c>
      <c r="B57" s="37">
        <v>957</v>
      </c>
      <c r="C57" s="36" t="s">
        <v>54</v>
      </c>
      <c r="D57" s="36" t="s">
        <v>60</v>
      </c>
      <c r="E57" s="36" t="s">
        <v>106</v>
      </c>
      <c r="F57" s="36" t="s">
        <v>64</v>
      </c>
      <c r="G57" s="43">
        <f>'6'!G43</f>
        <v>5621</v>
      </c>
      <c r="H57" s="43">
        <f>'6'!H43</f>
        <v>0</v>
      </c>
      <c r="I57" s="96">
        <f t="shared" si="4"/>
        <v>0</v>
      </c>
    </row>
    <row r="58" spans="1:9" ht="16.5" hidden="1" x14ac:dyDescent="0.25">
      <c r="A58" s="39"/>
      <c r="B58" s="37"/>
      <c r="C58" s="36"/>
      <c r="D58" s="36"/>
      <c r="E58" s="36"/>
      <c r="F58" s="36"/>
      <c r="G58" s="43"/>
      <c r="H58" s="43"/>
      <c r="I58" s="96"/>
    </row>
    <row r="59" spans="1:9" ht="16.5" hidden="1" x14ac:dyDescent="0.25">
      <c r="A59" s="39"/>
      <c r="B59" s="37"/>
      <c r="C59" s="36"/>
      <c r="D59" s="36"/>
      <c r="E59" s="36"/>
      <c r="F59" s="36"/>
      <c r="G59" s="43"/>
      <c r="H59" s="43"/>
      <c r="I59" s="96"/>
    </row>
    <row r="60" spans="1:9" ht="16.5" hidden="1" x14ac:dyDescent="0.25">
      <c r="A60" s="38" t="s">
        <v>97</v>
      </c>
      <c r="B60" s="37">
        <v>957</v>
      </c>
      <c r="C60" s="36" t="s">
        <v>73</v>
      </c>
      <c r="D60" s="36" t="s">
        <v>51</v>
      </c>
      <c r="E60" s="36" t="s">
        <v>107</v>
      </c>
      <c r="F60" s="36" t="s">
        <v>52</v>
      </c>
      <c r="G60" s="43">
        <f>G61</f>
        <v>0</v>
      </c>
      <c r="H60" s="43">
        <f t="shared" ref="H60:H64" si="10">H61</f>
        <v>0</v>
      </c>
      <c r="I60" s="96" t="e">
        <f t="shared" si="4"/>
        <v>#DIV/0!</v>
      </c>
    </row>
    <row r="61" spans="1:9" ht="16.5" hidden="1" x14ac:dyDescent="0.25">
      <c r="A61" s="38" t="s">
        <v>77</v>
      </c>
      <c r="B61" s="37">
        <v>957</v>
      </c>
      <c r="C61" s="36" t="s">
        <v>73</v>
      </c>
      <c r="D61" s="36" t="s">
        <v>50</v>
      </c>
      <c r="E61" s="36" t="s">
        <v>107</v>
      </c>
      <c r="F61" s="36" t="s">
        <v>52</v>
      </c>
      <c r="G61" s="43">
        <f>G62</f>
        <v>0</v>
      </c>
      <c r="H61" s="43">
        <f t="shared" si="10"/>
        <v>0</v>
      </c>
      <c r="I61" s="96" t="e">
        <f t="shared" si="4"/>
        <v>#DIV/0!</v>
      </c>
    </row>
    <row r="62" spans="1:9" ht="30" hidden="1" x14ac:dyDescent="0.25">
      <c r="A62" s="38" t="s">
        <v>86</v>
      </c>
      <c r="B62" s="37">
        <v>957</v>
      </c>
      <c r="C62" s="36" t="s">
        <v>73</v>
      </c>
      <c r="D62" s="36" t="s">
        <v>50</v>
      </c>
      <c r="E62" s="36" t="s">
        <v>108</v>
      </c>
      <c r="F62" s="36" t="s">
        <v>52</v>
      </c>
      <c r="G62" s="43">
        <f>G63</f>
        <v>0</v>
      </c>
      <c r="H62" s="43">
        <f t="shared" si="10"/>
        <v>0</v>
      </c>
      <c r="I62" s="96" t="e">
        <f t="shared" si="4"/>
        <v>#DIV/0!</v>
      </c>
    </row>
    <row r="63" spans="1:9" ht="30" hidden="1" x14ac:dyDescent="0.25">
      <c r="A63" s="38" t="s">
        <v>87</v>
      </c>
      <c r="B63" s="37">
        <v>957</v>
      </c>
      <c r="C63" s="36" t="s">
        <v>73</v>
      </c>
      <c r="D63" s="36" t="s">
        <v>50</v>
      </c>
      <c r="E63" s="36" t="s">
        <v>109</v>
      </c>
      <c r="F63" s="36" t="s">
        <v>52</v>
      </c>
      <c r="G63" s="43">
        <f>G64</f>
        <v>0</v>
      </c>
      <c r="H63" s="43">
        <f t="shared" si="10"/>
        <v>0</v>
      </c>
      <c r="I63" s="96" t="e">
        <f t="shared" si="4"/>
        <v>#DIV/0!</v>
      </c>
    </row>
    <row r="64" spans="1:9" ht="31.5" hidden="1" x14ac:dyDescent="0.25">
      <c r="A64" s="41" t="s">
        <v>90</v>
      </c>
      <c r="B64" s="37">
        <v>957</v>
      </c>
      <c r="C64" s="36" t="s">
        <v>73</v>
      </c>
      <c r="D64" s="36" t="s">
        <v>50</v>
      </c>
      <c r="E64" s="36" t="s">
        <v>114</v>
      </c>
      <c r="F64" s="36" t="s">
        <v>52</v>
      </c>
      <c r="G64" s="43">
        <f>G65</f>
        <v>0</v>
      </c>
      <c r="H64" s="43">
        <f t="shared" si="10"/>
        <v>0</v>
      </c>
      <c r="I64" s="96" t="e">
        <f t="shared" si="4"/>
        <v>#DIV/0!</v>
      </c>
    </row>
    <row r="65" spans="1:9" ht="31.5" hidden="1" x14ac:dyDescent="0.25">
      <c r="A65" s="41" t="s">
        <v>91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52</v>
      </c>
      <c r="G65" s="43">
        <f>G68+G66</f>
        <v>0</v>
      </c>
      <c r="H65" s="43">
        <f t="shared" ref="H65" si="11">H68+H66</f>
        <v>0</v>
      </c>
      <c r="I65" s="96" t="e">
        <f t="shared" si="4"/>
        <v>#DIV/0!</v>
      </c>
    </row>
    <row r="66" spans="1:9" ht="30" hidden="1" x14ac:dyDescent="0.25">
      <c r="A66" s="39" t="s">
        <v>61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62</v>
      </c>
      <c r="G66" s="43">
        <f>G67</f>
        <v>0</v>
      </c>
      <c r="H66" s="43">
        <f t="shared" ref="H66" si="12">H67</f>
        <v>0</v>
      </c>
      <c r="I66" s="96" t="e">
        <f t="shared" si="4"/>
        <v>#DIV/0!</v>
      </c>
    </row>
    <row r="67" spans="1:9" ht="45" hidden="1" x14ac:dyDescent="0.25">
      <c r="A67" s="39" t="s">
        <v>63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64</v>
      </c>
      <c r="G67" s="43">
        <f>'6'!G66</f>
        <v>0</v>
      </c>
      <c r="H67" s="43">
        <f>'6'!H66</f>
        <v>0</v>
      </c>
      <c r="I67" s="96" t="e">
        <f t="shared" si="4"/>
        <v>#DIV/0!</v>
      </c>
    </row>
    <row r="68" spans="1:9" ht="16.5" hidden="1" x14ac:dyDescent="0.25">
      <c r="A68" s="39" t="s">
        <v>165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166</v>
      </c>
      <c r="G68" s="43">
        <f>G69</f>
        <v>0</v>
      </c>
      <c r="H68" s="43">
        <f t="shared" ref="H68" si="13">H69</f>
        <v>0</v>
      </c>
      <c r="I68" s="96" t="e">
        <f t="shared" si="4"/>
        <v>#DIV/0!</v>
      </c>
    </row>
    <row r="69" spans="1:9" ht="16.5" hidden="1" x14ac:dyDescent="0.25">
      <c r="A69" s="39" t="s">
        <v>39</v>
      </c>
      <c r="B69" s="37">
        <v>957</v>
      </c>
      <c r="C69" s="36" t="s">
        <v>73</v>
      </c>
      <c r="D69" s="36" t="s">
        <v>50</v>
      </c>
      <c r="E69" s="36" t="s">
        <v>115</v>
      </c>
      <c r="F69" s="36" t="s">
        <v>167</v>
      </c>
      <c r="G69" s="43">
        <v>0</v>
      </c>
      <c r="H69" s="43">
        <v>0</v>
      </c>
      <c r="I69" s="96" t="e">
        <f t="shared" si="4"/>
        <v>#DIV/0!</v>
      </c>
    </row>
    <row r="70" spans="1:9" ht="18.75" x14ac:dyDescent="0.25">
      <c r="A70" s="150" t="s">
        <v>182</v>
      </c>
      <c r="B70" s="151"/>
      <c r="C70" s="151"/>
      <c r="D70" s="151"/>
      <c r="E70" s="151"/>
      <c r="F70" s="152"/>
      <c r="G70" s="92">
        <f>G60+G49+G23</f>
        <v>1812825.1400000001</v>
      </c>
      <c r="H70" s="92">
        <f>H60+H49+H23</f>
        <v>407157.15</v>
      </c>
      <c r="I70" s="96">
        <f t="shared" si="4"/>
        <v>0.22459813746845986</v>
      </c>
    </row>
    <row r="71" spans="1:9" ht="18" x14ac:dyDescent="0.25">
      <c r="A71" s="135" t="s">
        <v>183</v>
      </c>
      <c r="B71" s="136"/>
      <c r="C71" s="136"/>
      <c r="D71" s="136"/>
      <c r="E71" s="136"/>
      <c r="F71" s="137"/>
      <c r="G71" s="89">
        <f>G70+G21</f>
        <v>3934463.9600000004</v>
      </c>
      <c r="H71" s="89">
        <f>H70+H21</f>
        <v>776557.15</v>
      </c>
      <c r="I71" s="96">
        <f t="shared" si="4"/>
        <v>0.19737304951701728</v>
      </c>
    </row>
    <row r="72" spans="1:9" ht="15.75" x14ac:dyDescent="0.25">
      <c r="A72" s="97"/>
      <c r="B72" s="97"/>
      <c r="C72" s="97"/>
      <c r="D72" s="97"/>
      <c r="E72" s="97"/>
      <c r="F72" s="97"/>
      <c r="G72" s="97"/>
    </row>
    <row r="73" spans="1:9" x14ac:dyDescent="0.25">
      <c r="A73" s="98"/>
      <c r="B73" s="98"/>
      <c r="C73" s="98"/>
      <c r="D73" s="99"/>
      <c r="E73" s="99"/>
      <c r="F73" s="99"/>
      <c r="G73" s="100"/>
    </row>
  </sheetData>
  <mergeCells count="16">
    <mergeCell ref="A71:F71"/>
    <mergeCell ref="C1:I3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1:I11"/>
    <mergeCell ref="A21:F21"/>
    <mergeCell ref="A22:I22"/>
    <mergeCell ref="A70:F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6</vt:lpstr>
      <vt:lpstr>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2023-07-19T02:15:48Z</dcterms:modified>
</cp:coreProperties>
</file>